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15" yWindow="0" windowWidth="22035" windowHeight="9975" tabRatio="832" activeTab="3"/>
  </bookViews>
  <sheets>
    <sheet name="5 - ML.ŽÁKYNĚ - B - 2005 - 2004" sheetId="1" r:id="rId1"/>
    <sheet name="6 - STARŠÍ ŽÁKYNĚ - 2003 - 2002" sheetId="2" r:id="rId2"/>
    <sheet name="7 - JUNIORKY - 2001 - 1999" sheetId="3" r:id="rId3"/>
    <sheet name="8 - ŽENY - 1998 a starší" sheetId="4" r:id="rId4"/>
    <sheet name="9 - ELITE - bez rozdílu věku" sheetId="5" r:id="rId5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<sst xmlns="http://schemas.openxmlformats.org/spreadsheetml/2006/main" count="705" uniqueCount="178">
  <si>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</si>
  <si>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</si>
  <si>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</si>
  <si>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</si>
  <si>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</si>
  <si>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</si>
  <si>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</si>
  <si>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</si>
  <si>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</si>
  <si>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</si>
  <si>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</si>
  <si>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</si>
  <si>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</si>
  <si>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</si>
  <si>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</si>
  <si>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</si>
  <si>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</si>
  <si>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</si>
  <si>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</si>
  <si>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</si>
  <si>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</si>
  <si>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</si>
  <si>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</si>
  <si>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</si>
  <si>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</si>
  <si>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</si>
  <si>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</si>
  <si>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</si>
  <si>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</si>
  <si>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</si>
  <si>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</si>
  <si>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</si>
  <si>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</si>
  <si>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</si>
  <si>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</si>
  <si>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</si>
  <si>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</si>
  <si>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PARTNEŘI : MĚSTO HULÍN, ZŠ HULÍN, ČSTV, ČSRS, BIPE DESIGN, STUDIO BIPE, Rovina Hulín
SPONZOŘI  ZÁVODU : BIKE CENTRUM – Štěrbík Petr, DROGERIE - Jagošová, NWT COMPUTER HULÍN, Sedmikráska - Páterová,
rekreační areál KAMÍNKA, TEXTIL PRÁDLO – Kopčilová
MEDIÁLNÍ  PARTNEŘI : HULÍŇAN, KROMĚŘÍŽSKÝ DENÍK</t>
  </si>
  <si>
    <t>Kateřina</t>
  </si>
  <si>
    <t>KOEF.</t>
  </si>
  <si>
    <t>Eliška</t>
  </si>
  <si>
    <t>Nikol</t>
  </si>
  <si>
    <t>SG Ostrožská Nová Ves - Hastíková</t>
  </si>
  <si>
    <t xml:space="preserve">Pavlíčková </t>
  </si>
  <si>
    <t>Anna</t>
  </si>
  <si>
    <t xml:space="preserve">Ryšavá </t>
  </si>
  <si>
    <t>Markéta</t>
  </si>
  <si>
    <t>Veronika</t>
  </si>
  <si>
    <t>Vendula</t>
  </si>
  <si>
    <t>Jeličová</t>
  </si>
  <si>
    <t>GK TJ Sokol Kopřivnice - Rýparová</t>
  </si>
  <si>
    <t>Aneta</t>
  </si>
  <si>
    <t>Klára</t>
  </si>
  <si>
    <t>Johana</t>
  </si>
  <si>
    <t xml:space="preserve">KSG Rosice - Procházková </t>
  </si>
  <si>
    <t>Karolína</t>
  </si>
  <si>
    <t>Lucie</t>
  </si>
  <si>
    <t>Natálie</t>
  </si>
  <si>
    <t>Zuzana</t>
  </si>
  <si>
    <t>Adéla</t>
  </si>
  <si>
    <t>Barbora</t>
  </si>
  <si>
    <t>Marie</t>
  </si>
  <si>
    <t>Hajdinová</t>
  </si>
  <si>
    <t>Monika</t>
  </si>
  <si>
    <t>ŠK Uherský Ostroh - Vaďurová</t>
  </si>
  <si>
    <t>Karin</t>
  </si>
  <si>
    <t>Pernická</t>
  </si>
  <si>
    <t>Moniaková</t>
  </si>
  <si>
    <t>Valerie</t>
  </si>
  <si>
    <t>Štefková</t>
  </si>
  <si>
    <t>Viceníková</t>
  </si>
  <si>
    <t>Prokešová</t>
  </si>
  <si>
    <t>Věra</t>
  </si>
  <si>
    <t>Vana</t>
  </si>
  <si>
    <t>Nikki</t>
  </si>
  <si>
    <t>Křibíková</t>
  </si>
  <si>
    <t>Valoušková</t>
  </si>
  <si>
    <t>Šárka</t>
  </si>
  <si>
    <t>Kocurková</t>
  </si>
  <si>
    <t>Goršanová</t>
  </si>
  <si>
    <t>Adamovská</t>
  </si>
  <si>
    <t>Anežka</t>
  </si>
  <si>
    <t>Mikesková</t>
  </si>
  <si>
    <t>Brigita</t>
  </si>
  <si>
    <t>Mazalová</t>
  </si>
  <si>
    <t>Viola</t>
  </si>
  <si>
    <t>Májíčková</t>
  </si>
  <si>
    <t>Sabina</t>
  </si>
  <si>
    <t>Šálková</t>
  </si>
  <si>
    <t>Němcová</t>
  </si>
  <si>
    <t>Škubalová</t>
  </si>
  <si>
    <t>Denisa</t>
  </si>
  <si>
    <t>Nela</t>
  </si>
  <si>
    <t>Radka</t>
  </si>
  <si>
    <t>Viktorie</t>
  </si>
  <si>
    <t>GK Hulín - Bílek, Daňková</t>
  </si>
  <si>
    <t>Rýparová</t>
  </si>
  <si>
    <t>Elizabeth</t>
  </si>
  <si>
    <t>Prusenovská</t>
  </si>
  <si>
    <t xml:space="preserve">PARTNEŘI : MĚSTO HULÍN, ZŠ HULÍN, ZLÍNSKÝ KRAJ, ČUS, 
SPONZOŘI  ZÁVODU : BIKE CENTRUM – Štěrbík Petr, 
MEDIÁLNÍ  PARTNEŘI : HULÍŇAN, </t>
  </si>
  <si>
    <t>Rottrová</t>
  </si>
  <si>
    <t>Diana</t>
  </si>
  <si>
    <t>Janálová</t>
  </si>
  <si>
    <t>TJ Chropyně - kolektiv</t>
  </si>
  <si>
    <t>TJ Rožnov p. R. - Kolmačková</t>
  </si>
  <si>
    <t>TJ Valašské Meziříčí - Crhová</t>
  </si>
  <si>
    <t>TJ Sokol Vsetín - Baranová, Hladký</t>
  </si>
  <si>
    <t>TJ Valašské Meziříčí - Pelcová</t>
  </si>
  <si>
    <t>Najdeková</t>
  </si>
  <si>
    <t xml:space="preserve">GK Vítkovice - Žitníková, Kaczorová </t>
  </si>
  <si>
    <t>Kolaříková</t>
  </si>
  <si>
    <t>SG Valašské Meziříčí - Pelcová</t>
  </si>
  <si>
    <t>Hermanová</t>
  </si>
  <si>
    <t>TJ Sokol Vysoké Mýto - Macháčková</t>
  </si>
  <si>
    <t>Kurková</t>
  </si>
  <si>
    <t>KSG Rosice - Procházková,Hajdin</t>
  </si>
  <si>
    <t>1998</t>
  </si>
  <si>
    <t>Suchardová</t>
  </si>
  <si>
    <t>Pszczolková</t>
  </si>
  <si>
    <t>Orliczková</t>
  </si>
  <si>
    <t>TJ Třinec - Jakešová, Orliczková</t>
  </si>
  <si>
    <t>Sedlaříková</t>
  </si>
  <si>
    <t>Sára</t>
  </si>
  <si>
    <t>Riedlová</t>
  </si>
  <si>
    <t>ZŠ ŠK Uherský Ostroh - Vaďurová</t>
  </si>
  <si>
    <t>Kovářová</t>
  </si>
  <si>
    <t>Brnkačka 2016</t>
  </si>
  <si>
    <t>Kopřivnice 30.4.2016</t>
  </si>
  <si>
    <t>Bohoňková</t>
  </si>
  <si>
    <t>TJ Sokol Mor. Ostrava - Olšarová</t>
  </si>
  <si>
    <t>TJ Rožnov p. R. - Perutková</t>
  </si>
  <si>
    <t>KATEGORIE - 5 - MLADŠÍ ŽÁKYNĚ  " B "  - ROČNÍK 2005 ÷ 2004 - ( 11 ÷ 12 LET )</t>
  </si>
  <si>
    <t>Dostálová</t>
  </si>
  <si>
    <t>Gábová</t>
  </si>
  <si>
    <t xml:space="preserve">Natálie </t>
  </si>
  <si>
    <t>TJ Sokol Mor. Ostrava - Dudová, EL-Khairy</t>
  </si>
  <si>
    <t>Jaskulová</t>
  </si>
  <si>
    <t>Renata</t>
  </si>
  <si>
    <t>Petřvaldská</t>
  </si>
  <si>
    <t>Žatecká</t>
  </si>
  <si>
    <t>KATEGORIE - 6 - STARŠÍ ŽÁKYNĚ - ROČNÍK 2003 ÷ 2002 - ( 13 ÷ 14 LET )</t>
  </si>
  <si>
    <t>KATEGORIE - 7 - JUNIORKY - ROČNÍK 2001 - 2000 - 1999 - ( 15 - 16 - 17 LET )</t>
  </si>
  <si>
    <t>KATEGORIE - 8 - ŽENY / VETERÁNKY - ROČNÍK 1998 A STARŠÍ - ( 18 A STARŠÍ )</t>
  </si>
  <si>
    <t>KATEGORIE - 9 - ELITE - BEZ ROČNÍKŮ</t>
  </si>
  <si>
    <t>2. ÷ 3.</t>
  </si>
  <si>
    <t>1. ÷ 2.</t>
  </si>
  <si>
    <t>4. ÷ 10.</t>
  </si>
  <si>
    <t>11.÷12.</t>
  </si>
  <si>
    <t>13.÷15.</t>
  </si>
  <si>
    <t>18.÷20.</t>
  </si>
  <si>
    <t>5. ÷ 7.</t>
  </si>
  <si>
    <t>10.÷11.</t>
  </si>
  <si>
    <t>12.÷13.</t>
  </si>
  <si>
    <t>15.÷16.</t>
  </si>
  <si>
    <t>7. ÷ 9.</t>
  </si>
  <si>
    <t>10. ÷ 11.</t>
  </si>
  <si>
    <t>4. ÷ 5.</t>
  </si>
  <si>
    <t>6. ÷ 7.</t>
  </si>
  <si>
    <t>8. ÷ 11.</t>
  </si>
  <si>
    <t>12.÷15.</t>
  </si>
  <si>
    <t>16.÷18.</t>
  </si>
  <si>
    <t>19.÷20.</t>
  </si>
  <si>
    <t>8. ÷ 10.</t>
  </si>
  <si>
    <t>11.÷13.</t>
  </si>
  <si>
    <t>8. ÷ 9.</t>
  </si>
  <si>
    <t>11.÷ 14.</t>
  </si>
  <si>
    <t>9. ÷ 12.</t>
  </si>
  <si>
    <t>14.÷15.</t>
  </si>
  <si>
    <t>18.÷19.</t>
  </si>
  <si>
    <t>20.÷21.</t>
  </si>
  <si>
    <t>9. ÷ 10.</t>
  </si>
  <si>
    <t>12. ÷13.</t>
  </si>
  <si>
    <t>16. ÷ 17.</t>
  </si>
  <si>
    <t>3. ÷ 5.</t>
  </si>
  <si>
    <t>7. ÷ 8.</t>
  </si>
  <si>
    <t>3. ÷ 4.</t>
  </si>
  <si>
    <t>1. ÷ 3.</t>
  </si>
  <si>
    <t>4. ÷ 6.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</si>
</sst>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6" xfId="0" applyFont="1" applyFill="1" applyBorder="1" applyAlignment="1">
      <alignment horizontal="left"/>
    </xf>
    <xf numFmtId="2" fontId="32" fillId="0" borderId="27" xfId="0" applyNumberFormat="1" applyFont="1" applyFill="1" applyBorder="1" applyAlignment="1">
      <alignment horizontal="center"/>
    </xf>
    <xf numFmtId="164" fontId="32" fillId="0" borderId="26" xfId="0" applyNumberFormat="1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/>
    </xf>
    <xf numFmtId="164" fontId="32" fillId="0" borderId="28" xfId="0" applyNumberFormat="1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/>
    </xf>
    <xf numFmtId="2" fontId="32" fillId="0" borderId="29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2" fontId="29" fillId="0" borderId="32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3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4" fillId="0" borderId="34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24" fillId="24" borderId="35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49" fontId="24" fillId="0" borderId="29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 wrapText="1"/>
    </xf>
    <xf numFmtId="164" fontId="25" fillId="0" borderId="26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/>
    </xf>
    <xf numFmtId="2" fontId="27" fillId="0" borderId="29" xfId="0" applyNumberFormat="1" applyFont="1" applyFill="1" applyBorder="1" applyAlignment="1">
      <alignment horizontal="center" vertical="center"/>
    </xf>
    <xf numFmtId="164" fontId="27" fillId="0" borderId="29" xfId="0" applyNumberFormat="1" applyFont="1" applyFill="1" applyBorder="1" applyAlignment="1">
      <alignment horizontal="center" vertical="center"/>
    </xf>
    <xf numFmtId="164" fontId="25" fillId="0" borderId="3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5" fillId="0" borderId="28" xfId="0" applyFont="1" applyFill="1" applyBorder="1" applyAlignment="1">
      <alignment horizontal="left" vertical="center"/>
    </xf>
    <xf numFmtId="49" fontId="21" fillId="24" borderId="37" xfId="0" applyNumberFormat="1" applyFont="1" applyFill="1" applyBorder="1" applyAlignment="1">
      <alignment vertical="center"/>
    </xf>
    <xf numFmtId="49" fontId="23" fillId="24" borderId="38" xfId="0" applyNumberFormat="1" applyFont="1" applyFill="1" applyBorder="1" applyAlignment="1">
      <alignment vertical="center"/>
    </xf>
    <xf numFmtId="0" fontId="24" fillId="24" borderId="32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2" fontId="24" fillId="0" borderId="40" xfId="0" applyNumberFormat="1" applyFont="1" applyFill="1" applyBorder="1" applyAlignment="1">
      <alignment horizontal="center"/>
    </xf>
    <xf numFmtId="164" fontId="29" fillId="0" borderId="40" xfId="0" applyNumberFormat="1" applyFont="1" applyFill="1" applyBorder="1" applyAlignment="1">
      <alignment horizontal="center"/>
    </xf>
    <xf numFmtId="2" fontId="29" fillId="0" borderId="40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49" fontId="24" fillId="0" borderId="43" xfId="0" applyNumberFormat="1" applyFont="1" applyFill="1" applyBorder="1" applyAlignment="1">
      <alignment horizontal="center" vertical="center"/>
    </xf>
    <xf numFmtId="2" fontId="25" fillId="0" borderId="4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4" fontId="25" fillId="0" borderId="42" xfId="0" applyNumberFormat="1" applyFont="1" applyFill="1" applyBorder="1" applyAlignment="1">
      <alignment horizontal="center" vertical="center"/>
    </xf>
    <xf numFmtId="2" fontId="27" fillId="0" borderId="43" xfId="0" applyNumberFormat="1" applyFont="1" applyFill="1" applyBorder="1" applyAlignment="1">
      <alignment horizontal="center" vertical="center"/>
    </xf>
    <xf numFmtId="164" fontId="27" fillId="0" borderId="43" xfId="0" applyNumberFormat="1" applyFont="1" applyFill="1" applyBorder="1" applyAlignment="1">
      <alignment horizontal="center" vertical="center"/>
    </xf>
    <xf numFmtId="164" fontId="25" fillId="0" borderId="45" xfId="0" applyNumberFormat="1" applyFont="1" applyFill="1" applyBorder="1" applyAlignment="1">
      <alignment horizontal="center" vertical="center"/>
    </xf>
    <xf numFmtId="2" fontId="25" fillId="0" borderId="32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4" fillId="24" borderId="46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57"/>
  <sheetViews>
    <sheetView zoomScalePageLayoutView="0" workbookViewId="0" topLeftCell="A1">
      <pane ySplit="6" topLeftCell="BM34" activePane="bottomLeft" state="frozen"/>
      <selection pane="topLeft" activeCell="A1" sqref="A1"/>
      <selection pane="bottomLeft" activeCell="W1" sqref="W1"/>
    </sheetView>
  </sheetViews>
  <sheetFormatPr defaultColWidth="9.140625" defaultRowHeight="12.75"/>
  <cols>
    <col min="1" max="1" width="3.57421875" style="94" customWidth="1"/>
    <col min="2" max="2" width="14.7109375" style="6" customWidth="1"/>
    <col min="3" max="3" width="10.28125" style="6" customWidth="1"/>
    <col min="4" max="4" width="3.7109375" style="95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6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6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6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6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97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59" t="s">
        <v>126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29"/>
      <c r="X1" s="157" t="s">
        <v>127</v>
      </c>
      <c r="Y1" s="157"/>
      <c r="Z1" s="157"/>
      <c r="AA1" s="157"/>
      <c r="AB1" s="30"/>
    </row>
    <row r="2" spans="1:28" s="26" customFormat="1" ht="3" customHeight="1">
      <c r="A2" s="30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0" customFormat="1" ht="15.75" customHeight="1">
      <c r="A3" s="38"/>
      <c r="B3" s="158" t="s">
        <v>131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39"/>
    </row>
    <row r="4" spans="1:28" s="26" customFormat="1" ht="3" customHeight="1" thickBot="1">
      <c r="A4" s="30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54"/>
      <c r="F5" s="155"/>
      <c r="G5" s="155"/>
      <c r="H5" s="155"/>
      <c r="I5" s="156"/>
      <c r="J5" s="155"/>
      <c r="K5" s="155"/>
      <c r="L5" s="155"/>
      <c r="M5" s="155"/>
      <c r="N5" s="155"/>
      <c r="O5" s="154"/>
      <c r="P5" s="155"/>
      <c r="Q5" s="155"/>
      <c r="R5" s="155"/>
      <c r="S5" s="156"/>
      <c r="T5" s="154"/>
      <c r="U5" s="155"/>
      <c r="V5" s="155"/>
      <c r="W5" s="155"/>
      <c r="X5" s="156"/>
      <c r="Y5" s="44" t="s">
        <v>4</v>
      </c>
      <c r="Z5" s="45" t="s">
        <v>4</v>
      </c>
      <c r="AA5" s="46"/>
      <c r="AB5" s="47"/>
    </row>
    <row r="6" spans="1:28" s="49" customFormat="1" ht="15.75" customHeight="1" thickBot="1">
      <c r="A6" s="119"/>
      <c r="B6" s="120"/>
      <c r="C6" s="120"/>
      <c r="D6" s="121"/>
      <c r="E6" s="122" t="s">
        <v>6</v>
      </c>
      <c r="F6" s="123" t="s">
        <v>9</v>
      </c>
      <c r="G6" s="124" t="s">
        <v>7</v>
      </c>
      <c r="H6" s="125" t="s">
        <v>8</v>
      </c>
      <c r="I6" s="126" t="s">
        <v>10</v>
      </c>
      <c r="J6" s="122" t="s">
        <v>6</v>
      </c>
      <c r="K6" s="123" t="s">
        <v>9</v>
      </c>
      <c r="L6" s="124" t="s">
        <v>7</v>
      </c>
      <c r="M6" s="125" t="s">
        <v>8</v>
      </c>
      <c r="N6" s="126" t="s">
        <v>10</v>
      </c>
      <c r="O6" s="122" t="s">
        <v>6</v>
      </c>
      <c r="P6" s="123" t="s">
        <v>9</v>
      </c>
      <c r="Q6" s="124" t="s">
        <v>7</v>
      </c>
      <c r="R6" s="125" t="s">
        <v>8</v>
      </c>
      <c r="S6" s="126" t="s">
        <v>10</v>
      </c>
      <c r="T6" s="122" t="s">
        <v>6</v>
      </c>
      <c r="U6" s="123" t="s">
        <v>9</v>
      </c>
      <c r="V6" s="124" t="s">
        <v>7</v>
      </c>
      <c r="W6" s="125" t="s">
        <v>8</v>
      </c>
      <c r="X6" s="126" t="s">
        <v>10</v>
      </c>
      <c r="Y6" s="127" t="s">
        <v>6</v>
      </c>
      <c r="Z6" s="128" t="s">
        <v>7</v>
      </c>
      <c r="AA6" s="129" t="s">
        <v>5</v>
      </c>
      <c r="AB6" s="48"/>
    </row>
    <row r="7" spans="1:28" s="5" customFormat="1" ht="15" customHeight="1">
      <c r="A7" s="99" t="s">
        <v>11</v>
      </c>
      <c r="B7" s="137" t="s">
        <v>139</v>
      </c>
      <c r="C7" s="138" t="s">
        <v>38</v>
      </c>
      <c r="D7" s="109">
        <v>2005</v>
      </c>
      <c r="E7" s="101"/>
      <c r="F7" s="102"/>
      <c r="G7" s="103"/>
      <c r="H7" s="102"/>
      <c r="I7" s="104">
        <f>E7+G7-H7</f>
        <v>0</v>
      </c>
      <c r="J7" s="105"/>
      <c r="K7" s="102"/>
      <c r="L7" s="103"/>
      <c r="M7" s="102"/>
      <c r="N7" s="104">
        <f>J7+L7-M7</f>
        <v>0</v>
      </c>
      <c r="O7" s="101">
        <v>4.2</v>
      </c>
      <c r="P7" s="102">
        <v>10</v>
      </c>
      <c r="Q7" s="103">
        <v>8.55</v>
      </c>
      <c r="R7" s="105"/>
      <c r="S7" s="104">
        <f>O7+Q7-R7</f>
        <v>12.75</v>
      </c>
      <c r="T7" s="101">
        <v>4.2</v>
      </c>
      <c r="U7" s="102">
        <v>10</v>
      </c>
      <c r="V7" s="103">
        <v>8.6</v>
      </c>
      <c r="W7" s="105"/>
      <c r="X7" s="104">
        <f>T7+V7-W7</f>
        <v>12.8</v>
      </c>
      <c r="Y7" s="106">
        <f>SUM(E7+J7+O7+T7)</f>
        <v>8.4</v>
      </c>
      <c r="Z7" s="107">
        <f>SUM(G7+L7+Q7+V7)</f>
        <v>17.15</v>
      </c>
      <c r="AA7" s="108">
        <f>$I7+$N7+$S7+$X7</f>
        <v>25.55</v>
      </c>
      <c r="AB7" s="61"/>
    </row>
    <row r="8" spans="1:28" s="74" customFormat="1" ht="11.25" customHeight="1">
      <c r="A8" s="62"/>
      <c r="B8" s="63" t="s">
        <v>103</v>
      </c>
      <c r="C8" s="63"/>
      <c r="D8" s="64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147</v>
      </c>
      <c r="P8" s="67"/>
      <c r="Q8" s="66" t="s">
        <v>11</v>
      </c>
      <c r="R8" s="69"/>
      <c r="S8" s="68" t="s">
        <v>11</v>
      </c>
      <c r="T8" s="65" t="s">
        <v>158</v>
      </c>
      <c r="U8" s="67"/>
      <c r="V8" s="66" t="s">
        <v>145</v>
      </c>
      <c r="W8" s="69"/>
      <c r="X8" s="68" t="s">
        <v>14</v>
      </c>
      <c r="Y8" s="70" t="s">
        <v>166</v>
      </c>
      <c r="Z8" s="71" t="s">
        <v>11</v>
      </c>
      <c r="AA8" s="72"/>
      <c r="AB8" s="73"/>
    </row>
    <row r="9" spans="1:28" s="5" customFormat="1" ht="15" customHeight="1">
      <c r="A9" s="50" t="s">
        <v>12</v>
      </c>
      <c r="B9" s="110" t="s">
        <v>119</v>
      </c>
      <c r="C9" s="115" t="s">
        <v>44</v>
      </c>
      <c r="D9" s="111">
        <v>2005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4.5</v>
      </c>
      <c r="P9" s="55">
        <v>10</v>
      </c>
      <c r="Q9" s="54">
        <v>7.65</v>
      </c>
      <c r="R9" s="57"/>
      <c r="S9" s="56">
        <f>O9+Q9-R9</f>
        <v>12.15</v>
      </c>
      <c r="T9" s="53">
        <v>4.9</v>
      </c>
      <c r="U9" s="55">
        <v>10</v>
      </c>
      <c r="V9" s="54">
        <v>8.2</v>
      </c>
      <c r="W9" s="57"/>
      <c r="X9" s="56">
        <f>T9+V9-W9</f>
        <v>13.1</v>
      </c>
      <c r="Y9" s="58">
        <f>SUM(E9+J9+O9+T9)</f>
        <v>9.4</v>
      </c>
      <c r="Z9" s="59">
        <f>SUM(G9+L9+Q9+V9)</f>
        <v>15.85</v>
      </c>
      <c r="AA9" s="60">
        <f>$I9+$N9+$S9+$X9</f>
        <v>25.25</v>
      </c>
      <c r="AB9" s="61"/>
    </row>
    <row r="10" spans="1:28" s="74" customFormat="1" ht="11.25" customHeight="1">
      <c r="A10" s="62"/>
      <c r="B10" s="63" t="s">
        <v>120</v>
      </c>
      <c r="C10" s="63"/>
      <c r="D10" s="64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11</v>
      </c>
      <c r="P10" s="67"/>
      <c r="Q10" s="66" t="s">
        <v>144</v>
      </c>
      <c r="R10" s="69"/>
      <c r="S10" s="68" t="s">
        <v>12</v>
      </c>
      <c r="T10" s="65" t="s">
        <v>145</v>
      </c>
      <c r="U10" s="67"/>
      <c r="V10" s="66" t="s">
        <v>14</v>
      </c>
      <c r="W10" s="69"/>
      <c r="X10" s="68" t="s">
        <v>145</v>
      </c>
      <c r="Y10" s="70" t="s">
        <v>11</v>
      </c>
      <c r="Z10" s="71" t="s">
        <v>14</v>
      </c>
      <c r="AA10" s="72"/>
      <c r="AB10" s="73"/>
    </row>
    <row r="11" spans="1:28" s="5" customFormat="1" ht="15" customHeight="1">
      <c r="A11" s="50" t="s">
        <v>13</v>
      </c>
      <c r="B11" s="110" t="s">
        <v>108</v>
      </c>
      <c r="C11" s="115" t="s">
        <v>57</v>
      </c>
      <c r="D11" s="111">
        <v>2004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4.1</v>
      </c>
      <c r="P11" s="55">
        <v>10</v>
      </c>
      <c r="Q11" s="54">
        <v>7.5</v>
      </c>
      <c r="R11" s="57"/>
      <c r="S11" s="56">
        <f>O11+Q11-R11</f>
        <v>11.6</v>
      </c>
      <c r="T11" s="53">
        <v>4.6</v>
      </c>
      <c r="U11" s="55">
        <v>10</v>
      </c>
      <c r="V11" s="54">
        <v>8.5</v>
      </c>
      <c r="W11" s="57"/>
      <c r="X11" s="56">
        <f>T11+V11-W11</f>
        <v>13.1</v>
      </c>
      <c r="Y11" s="58">
        <f>SUM(E11+J11+O11+T11)</f>
        <v>8.7</v>
      </c>
      <c r="Z11" s="59">
        <f>SUM(G11+L11+Q11+V11)</f>
        <v>16</v>
      </c>
      <c r="AA11" s="60">
        <f>$I11+$N11+$S11+$X11</f>
        <v>24.7</v>
      </c>
      <c r="AB11" s="61"/>
    </row>
    <row r="12" spans="1:28" s="74" customFormat="1" ht="11.25" customHeight="1">
      <c r="A12" s="62"/>
      <c r="B12" s="63" t="s">
        <v>109</v>
      </c>
      <c r="C12" s="63"/>
      <c r="D12" s="64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148</v>
      </c>
      <c r="P12" s="67"/>
      <c r="Q12" s="66" t="s">
        <v>150</v>
      </c>
      <c r="R12" s="69"/>
      <c r="S12" s="68" t="s">
        <v>154</v>
      </c>
      <c r="T12" s="65" t="s">
        <v>13</v>
      </c>
      <c r="U12" s="67"/>
      <c r="V12" s="66" t="s">
        <v>13</v>
      </c>
      <c r="W12" s="69"/>
      <c r="X12" s="68" t="s">
        <v>145</v>
      </c>
      <c r="Y12" s="70" t="s">
        <v>15</v>
      </c>
      <c r="Z12" s="71" t="s">
        <v>13</v>
      </c>
      <c r="AA12" s="72"/>
      <c r="AB12" s="73"/>
    </row>
    <row r="13" spans="1:28" s="5" customFormat="1" ht="15" customHeight="1">
      <c r="A13" s="50" t="s">
        <v>14</v>
      </c>
      <c r="B13" s="110" t="s">
        <v>118</v>
      </c>
      <c r="C13" s="115" t="s">
        <v>57</v>
      </c>
      <c r="D13" s="111">
        <v>2004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4.4</v>
      </c>
      <c r="P13" s="55">
        <v>10</v>
      </c>
      <c r="Q13" s="54">
        <v>7.1</v>
      </c>
      <c r="R13" s="57"/>
      <c r="S13" s="56">
        <f>O13+Q13-R13</f>
        <v>11.5</v>
      </c>
      <c r="T13" s="53">
        <v>4.9</v>
      </c>
      <c r="U13" s="55">
        <v>10</v>
      </c>
      <c r="V13" s="54">
        <v>8</v>
      </c>
      <c r="W13" s="57"/>
      <c r="X13" s="56">
        <f>T13+V13-W13</f>
        <v>12.9</v>
      </c>
      <c r="Y13" s="58">
        <f>SUM(E13+J13+O13+T13)</f>
        <v>9.3</v>
      </c>
      <c r="Z13" s="59">
        <f>SUM(G13+L13+Q13+V13)</f>
        <v>15.1</v>
      </c>
      <c r="AA13" s="60">
        <f>$I13+$N13+$S13+$X13</f>
        <v>24.4</v>
      </c>
      <c r="AB13" s="61"/>
    </row>
    <row r="14" spans="1:28" s="75" customFormat="1" ht="11.25" customHeight="1">
      <c r="A14" s="62"/>
      <c r="B14" s="63" t="s">
        <v>120</v>
      </c>
      <c r="C14" s="63"/>
      <c r="D14" s="64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144</v>
      </c>
      <c r="P14" s="67"/>
      <c r="Q14" s="66" t="s">
        <v>152</v>
      </c>
      <c r="R14" s="69"/>
      <c r="S14" s="68" t="s">
        <v>155</v>
      </c>
      <c r="T14" s="65" t="s">
        <v>145</v>
      </c>
      <c r="U14" s="67"/>
      <c r="V14" s="66" t="s">
        <v>162</v>
      </c>
      <c r="W14" s="69"/>
      <c r="X14" s="68" t="s">
        <v>13</v>
      </c>
      <c r="Y14" s="70" t="s">
        <v>12</v>
      </c>
      <c r="Z14" s="71" t="s">
        <v>170</v>
      </c>
      <c r="AA14" s="72"/>
      <c r="AB14" s="73"/>
    </row>
    <row r="15" spans="1:28" s="5" customFormat="1" ht="15" customHeight="1">
      <c r="A15" s="50" t="s">
        <v>15</v>
      </c>
      <c r="B15" s="51" t="s">
        <v>71</v>
      </c>
      <c r="C15" s="115" t="s">
        <v>72</v>
      </c>
      <c r="D15" s="52">
        <v>2005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4.1</v>
      </c>
      <c r="P15" s="55">
        <v>10</v>
      </c>
      <c r="Q15" s="54">
        <v>7.5</v>
      </c>
      <c r="R15" s="57"/>
      <c r="S15" s="56">
        <f>O15+Q15-R15</f>
        <v>11.6</v>
      </c>
      <c r="T15" s="53">
        <v>4.1</v>
      </c>
      <c r="U15" s="55">
        <v>10</v>
      </c>
      <c r="V15" s="54">
        <v>8.6</v>
      </c>
      <c r="W15" s="57"/>
      <c r="X15" s="56">
        <f>T15+V15-W15</f>
        <v>12.7</v>
      </c>
      <c r="Y15" s="58">
        <f>SUM(E15+J15+O15+T15)</f>
        <v>8.2</v>
      </c>
      <c r="Z15" s="59">
        <f>SUM(G15+L15+Q15+V15)</f>
        <v>16.1</v>
      </c>
      <c r="AA15" s="60">
        <f>$I15+$N15+$S15+$X15</f>
        <v>24.299999999999997</v>
      </c>
      <c r="AB15" s="61"/>
    </row>
    <row r="16" spans="1:28" s="75" customFormat="1" ht="11.25" customHeight="1">
      <c r="A16" s="62"/>
      <c r="B16" s="63" t="s">
        <v>54</v>
      </c>
      <c r="C16" s="63"/>
      <c r="D16" s="64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148</v>
      </c>
      <c r="P16" s="67"/>
      <c r="Q16" s="66" t="s">
        <v>150</v>
      </c>
      <c r="R16" s="69"/>
      <c r="S16" s="68" t="s">
        <v>154</v>
      </c>
      <c r="T16" s="65" t="s">
        <v>159</v>
      </c>
      <c r="U16" s="67"/>
      <c r="V16" s="66" t="s">
        <v>145</v>
      </c>
      <c r="W16" s="69"/>
      <c r="X16" s="68" t="s">
        <v>15</v>
      </c>
      <c r="Y16" s="70" t="s">
        <v>23</v>
      </c>
      <c r="Z16" s="71" t="s">
        <v>12</v>
      </c>
      <c r="AA16" s="72"/>
      <c r="AB16" s="73"/>
    </row>
    <row r="17" spans="1:28" s="5" customFormat="1" ht="15" customHeight="1">
      <c r="A17" s="50" t="s">
        <v>16</v>
      </c>
      <c r="B17" s="110" t="s">
        <v>100</v>
      </c>
      <c r="C17" s="115" t="s">
        <v>101</v>
      </c>
      <c r="D17" s="111">
        <v>2005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4.3</v>
      </c>
      <c r="P17" s="55">
        <v>10</v>
      </c>
      <c r="Q17" s="54">
        <v>7.65</v>
      </c>
      <c r="R17" s="57"/>
      <c r="S17" s="56">
        <f>O17+Q17-R17</f>
        <v>11.95</v>
      </c>
      <c r="T17" s="53">
        <v>4.2</v>
      </c>
      <c r="U17" s="55">
        <v>10</v>
      </c>
      <c r="V17" s="54">
        <v>8.1</v>
      </c>
      <c r="W17" s="57"/>
      <c r="X17" s="56">
        <f>T17+V17-W17</f>
        <v>12.3</v>
      </c>
      <c r="Y17" s="58">
        <f>SUM(E17+J17+O17+T17)</f>
        <v>8.5</v>
      </c>
      <c r="Z17" s="59">
        <f>SUM(G17+L17+Q17+V17)</f>
        <v>15.75</v>
      </c>
      <c r="AA17" s="60">
        <f>$I17+$N17+$S17+$X17</f>
        <v>24.25</v>
      </c>
      <c r="AB17" s="61"/>
    </row>
    <row r="18" spans="1:28" s="75" customFormat="1" ht="11.25" customHeight="1">
      <c r="A18" s="62"/>
      <c r="B18" s="63" t="s">
        <v>104</v>
      </c>
      <c r="C18" s="63"/>
      <c r="D18" s="64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146</v>
      </c>
      <c r="P18" s="67"/>
      <c r="Q18" s="66" t="s">
        <v>144</v>
      </c>
      <c r="R18" s="69"/>
      <c r="S18" s="68" t="s">
        <v>13</v>
      </c>
      <c r="T18" s="65" t="s">
        <v>158</v>
      </c>
      <c r="U18" s="67"/>
      <c r="V18" s="66" t="s">
        <v>150</v>
      </c>
      <c r="W18" s="69"/>
      <c r="X18" s="68" t="s">
        <v>164</v>
      </c>
      <c r="Y18" s="70" t="s">
        <v>18</v>
      </c>
      <c r="Z18" s="71" t="s">
        <v>15</v>
      </c>
      <c r="AA18" s="72"/>
      <c r="AB18" s="73"/>
    </row>
    <row r="19" spans="1:28" s="5" customFormat="1" ht="15" customHeight="1">
      <c r="A19" s="50" t="s">
        <v>17</v>
      </c>
      <c r="B19" s="110" t="s">
        <v>75</v>
      </c>
      <c r="C19" s="115" t="s">
        <v>56</v>
      </c>
      <c r="D19" s="111">
        <v>2005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4.4</v>
      </c>
      <c r="P19" s="55">
        <v>10</v>
      </c>
      <c r="Q19" s="54">
        <v>7.25</v>
      </c>
      <c r="R19" s="57"/>
      <c r="S19" s="56">
        <f>O19+Q19-R19</f>
        <v>11.65</v>
      </c>
      <c r="T19" s="53">
        <v>4.5</v>
      </c>
      <c r="U19" s="55">
        <v>10</v>
      </c>
      <c r="V19" s="54">
        <v>8</v>
      </c>
      <c r="W19" s="57"/>
      <c r="X19" s="56">
        <f>T19+V19-W19</f>
        <v>12.5</v>
      </c>
      <c r="Y19" s="58">
        <f>SUM(E19+J19+O19+T19)</f>
        <v>8.9</v>
      </c>
      <c r="Z19" s="59">
        <f>SUM(G19+L19+Q19+V19)</f>
        <v>15.25</v>
      </c>
      <c r="AA19" s="60">
        <f>$I19+$N19+$S19+$X19</f>
        <v>24.15</v>
      </c>
      <c r="AB19" s="61"/>
    </row>
    <row r="20" spans="1:28" s="75" customFormat="1" ht="11.25" customHeight="1">
      <c r="A20" s="62"/>
      <c r="B20" s="63" t="s">
        <v>64</v>
      </c>
      <c r="C20" s="63"/>
      <c r="D20" s="64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144</v>
      </c>
      <c r="P20" s="67"/>
      <c r="Q20" s="66" t="s">
        <v>19</v>
      </c>
      <c r="R20" s="69"/>
      <c r="S20" s="68" t="s">
        <v>16</v>
      </c>
      <c r="T20" s="65" t="s">
        <v>156</v>
      </c>
      <c r="U20" s="67"/>
      <c r="V20" s="66" t="s">
        <v>162</v>
      </c>
      <c r="W20" s="69"/>
      <c r="X20" s="68" t="s">
        <v>157</v>
      </c>
      <c r="Y20" s="70" t="s">
        <v>13</v>
      </c>
      <c r="Z20" s="71" t="s">
        <v>18</v>
      </c>
      <c r="AA20" s="72"/>
      <c r="AB20" s="73"/>
    </row>
    <row r="21" spans="1:28" s="5" customFormat="1" ht="15" customHeight="1">
      <c r="A21" s="50" t="s">
        <v>18</v>
      </c>
      <c r="B21" s="110" t="s">
        <v>73</v>
      </c>
      <c r="C21" s="115" t="s">
        <v>74</v>
      </c>
      <c r="D21" s="111">
        <v>2004</v>
      </c>
      <c r="E21" s="53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4.3</v>
      </c>
      <c r="P21" s="55">
        <v>10</v>
      </c>
      <c r="Q21" s="54">
        <v>7.3</v>
      </c>
      <c r="R21" s="57"/>
      <c r="S21" s="56">
        <f>O21+Q21-R21</f>
        <v>11.6</v>
      </c>
      <c r="T21" s="53">
        <v>4.5</v>
      </c>
      <c r="U21" s="55">
        <v>10</v>
      </c>
      <c r="V21" s="54">
        <v>8</v>
      </c>
      <c r="W21" s="57"/>
      <c r="X21" s="56">
        <f>T21+V21-W21</f>
        <v>12.5</v>
      </c>
      <c r="Y21" s="58">
        <f>SUM(E21+J21+O21+T21)</f>
        <v>8.8</v>
      </c>
      <c r="Z21" s="59">
        <f>SUM(G21+L21+Q21+V21)</f>
        <v>15.3</v>
      </c>
      <c r="AA21" s="60">
        <f>$I21+$N21+$S21+$X21</f>
        <v>24.1</v>
      </c>
      <c r="AB21" s="61"/>
    </row>
    <row r="22" spans="1:28" s="75" customFormat="1" ht="11.25" customHeight="1">
      <c r="A22" s="62"/>
      <c r="B22" s="63" t="s">
        <v>50</v>
      </c>
      <c r="C22" s="63"/>
      <c r="D22" s="64"/>
      <c r="E22" s="65"/>
      <c r="F22" s="67"/>
      <c r="G22" s="66"/>
      <c r="H22" s="67"/>
      <c r="I22" s="68"/>
      <c r="J22" s="69"/>
      <c r="K22" s="67"/>
      <c r="L22" s="66"/>
      <c r="M22" s="69"/>
      <c r="N22" s="68"/>
      <c r="O22" s="65" t="s">
        <v>146</v>
      </c>
      <c r="P22" s="67"/>
      <c r="Q22" s="66" t="s">
        <v>18</v>
      </c>
      <c r="R22" s="69"/>
      <c r="S22" s="68" t="s">
        <v>154</v>
      </c>
      <c r="T22" s="65" t="s">
        <v>156</v>
      </c>
      <c r="U22" s="67"/>
      <c r="V22" s="66" t="s">
        <v>162</v>
      </c>
      <c r="W22" s="69"/>
      <c r="X22" s="68" t="s">
        <v>157</v>
      </c>
      <c r="Y22" s="70" t="s">
        <v>14</v>
      </c>
      <c r="Z22" s="71" t="s">
        <v>157</v>
      </c>
      <c r="AA22" s="72"/>
      <c r="AB22" s="73"/>
    </row>
    <row r="23" spans="1:28" s="5" customFormat="1" ht="15" customHeight="1">
      <c r="A23" s="50" t="s">
        <v>19</v>
      </c>
      <c r="B23" s="110" t="s">
        <v>132</v>
      </c>
      <c r="C23" s="115" t="s">
        <v>38</v>
      </c>
      <c r="D23" s="111">
        <v>2004</v>
      </c>
      <c r="E23" s="53"/>
      <c r="F23" s="55"/>
      <c r="G23" s="54"/>
      <c r="H23" s="55"/>
      <c r="I23" s="56">
        <f>E23+G23-H23</f>
        <v>0</v>
      </c>
      <c r="J23" s="57"/>
      <c r="K23" s="55"/>
      <c r="L23" s="54"/>
      <c r="M23" s="55"/>
      <c r="N23" s="56">
        <f>J23+L23-M23</f>
        <v>0</v>
      </c>
      <c r="O23" s="53">
        <v>4.3</v>
      </c>
      <c r="P23" s="55">
        <v>10</v>
      </c>
      <c r="Q23" s="54">
        <v>7.5</v>
      </c>
      <c r="R23" s="57"/>
      <c r="S23" s="56">
        <f>O23+Q23-R23</f>
        <v>11.8</v>
      </c>
      <c r="T23" s="53">
        <v>4.1</v>
      </c>
      <c r="U23" s="55">
        <v>10</v>
      </c>
      <c r="V23" s="54">
        <v>7.6</v>
      </c>
      <c r="W23" s="57"/>
      <c r="X23" s="56">
        <f>T23+V23-W23</f>
        <v>11.7</v>
      </c>
      <c r="Y23" s="58">
        <f>SUM(E23+J23+O23+T23)</f>
        <v>8.399999999999999</v>
      </c>
      <c r="Z23" s="59">
        <f>SUM(G23+L23+Q23+V23)</f>
        <v>15.1</v>
      </c>
      <c r="AA23" s="60">
        <f>$I23+$N23+$S23+$X23</f>
        <v>23.5</v>
      </c>
      <c r="AB23" s="61"/>
    </row>
    <row r="24" spans="1:28" s="75" customFormat="1" ht="11.25" customHeight="1">
      <c r="A24" s="62"/>
      <c r="B24" s="63" t="s">
        <v>50</v>
      </c>
      <c r="C24" s="63"/>
      <c r="D24" s="64"/>
      <c r="E24" s="65"/>
      <c r="F24" s="67"/>
      <c r="G24" s="66"/>
      <c r="H24" s="67"/>
      <c r="I24" s="68"/>
      <c r="J24" s="69"/>
      <c r="K24" s="67"/>
      <c r="L24" s="66"/>
      <c r="M24" s="69"/>
      <c r="N24" s="68"/>
      <c r="O24" s="65" t="s">
        <v>146</v>
      </c>
      <c r="P24" s="67"/>
      <c r="Q24" s="66" t="s">
        <v>150</v>
      </c>
      <c r="R24" s="69"/>
      <c r="S24" s="68" t="s">
        <v>15</v>
      </c>
      <c r="T24" s="65" t="s">
        <v>159</v>
      </c>
      <c r="U24" s="67"/>
      <c r="V24" s="66" t="s">
        <v>25</v>
      </c>
      <c r="W24" s="69"/>
      <c r="X24" s="68" t="s">
        <v>25</v>
      </c>
      <c r="Y24" s="70" t="s">
        <v>166</v>
      </c>
      <c r="Z24" s="71" t="s">
        <v>170</v>
      </c>
      <c r="AA24" s="72"/>
      <c r="AB24" s="73"/>
    </row>
    <row r="25" spans="1:28" s="5" customFormat="1" ht="15" customHeight="1">
      <c r="A25" s="50" t="s">
        <v>20</v>
      </c>
      <c r="B25" s="51" t="s">
        <v>67</v>
      </c>
      <c r="C25" s="51" t="s">
        <v>68</v>
      </c>
      <c r="D25" s="52">
        <v>2005</v>
      </c>
      <c r="E25" s="53"/>
      <c r="F25" s="55"/>
      <c r="G25" s="54"/>
      <c r="H25" s="55"/>
      <c r="I25" s="56">
        <f>E25+G25-H25</f>
        <v>0</v>
      </c>
      <c r="J25" s="57"/>
      <c r="K25" s="55"/>
      <c r="L25" s="54"/>
      <c r="M25" s="55"/>
      <c r="N25" s="56">
        <f>J25+L25-M25</f>
        <v>0</v>
      </c>
      <c r="O25" s="53">
        <v>4.3</v>
      </c>
      <c r="P25" s="55">
        <v>10</v>
      </c>
      <c r="Q25" s="54">
        <v>7.55</v>
      </c>
      <c r="R25" s="57"/>
      <c r="S25" s="56">
        <f>O25+Q25-R25</f>
        <v>11.85</v>
      </c>
      <c r="T25" s="53">
        <v>4.1</v>
      </c>
      <c r="U25" s="55">
        <v>10</v>
      </c>
      <c r="V25" s="54">
        <v>7.3</v>
      </c>
      <c r="W25" s="57"/>
      <c r="X25" s="56">
        <f>T25+V25-W25</f>
        <v>11.399999999999999</v>
      </c>
      <c r="Y25" s="58">
        <f>SUM(E25+J25+O25+T25)</f>
        <v>8.399999999999999</v>
      </c>
      <c r="Z25" s="59">
        <f>SUM(G25+L25+Q25+V25)</f>
        <v>14.85</v>
      </c>
      <c r="AA25" s="60">
        <f>$I25+$N25+$S25+$X25</f>
        <v>23.25</v>
      </c>
      <c r="AB25" s="61"/>
    </row>
    <row r="26" spans="1:28" s="75" customFormat="1" ht="11.25" customHeight="1">
      <c r="A26" s="62"/>
      <c r="B26" s="63" t="s">
        <v>105</v>
      </c>
      <c r="C26" s="63"/>
      <c r="D26" s="64"/>
      <c r="E26" s="65"/>
      <c r="F26" s="67"/>
      <c r="G26" s="66"/>
      <c r="H26" s="67"/>
      <c r="I26" s="68"/>
      <c r="J26" s="69"/>
      <c r="K26" s="67"/>
      <c r="L26" s="66"/>
      <c r="M26" s="69"/>
      <c r="N26" s="68"/>
      <c r="O26" s="65" t="s">
        <v>146</v>
      </c>
      <c r="P26" s="67"/>
      <c r="Q26" s="66" t="s">
        <v>14</v>
      </c>
      <c r="R26" s="69"/>
      <c r="S26" s="68" t="s">
        <v>14</v>
      </c>
      <c r="T26" s="65" t="s">
        <v>159</v>
      </c>
      <c r="U26" s="67"/>
      <c r="V26" s="66" t="s">
        <v>33</v>
      </c>
      <c r="W26" s="69"/>
      <c r="X26" s="68" t="s">
        <v>31</v>
      </c>
      <c r="Y26" s="70" t="s">
        <v>166</v>
      </c>
      <c r="Z26" s="71" t="s">
        <v>21</v>
      </c>
      <c r="AA26" s="72"/>
      <c r="AB26" s="73"/>
    </row>
    <row r="27" spans="1:28" s="5" customFormat="1" ht="15" customHeight="1">
      <c r="A27" s="50" t="s">
        <v>21</v>
      </c>
      <c r="B27" s="51" t="s">
        <v>123</v>
      </c>
      <c r="C27" s="51" t="s">
        <v>40</v>
      </c>
      <c r="D27" s="52">
        <v>2005</v>
      </c>
      <c r="E27" s="53"/>
      <c r="F27" s="55"/>
      <c r="G27" s="54"/>
      <c r="H27" s="55"/>
      <c r="I27" s="56">
        <f>E27+G27-H27</f>
        <v>0</v>
      </c>
      <c r="J27" s="57"/>
      <c r="K27" s="55"/>
      <c r="L27" s="54"/>
      <c r="M27" s="55"/>
      <c r="N27" s="56">
        <f>J27+L27-M27</f>
        <v>0</v>
      </c>
      <c r="O27" s="53">
        <v>4.3</v>
      </c>
      <c r="P27" s="55">
        <v>10</v>
      </c>
      <c r="Q27" s="54">
        <v>7.1</v>
      </c>
      <c r="R27" s="57"/>
      <c r="S27" s="56">
        <f>O27+Q27-R27</f>
        <v>11.399999999999999</v>
      </c>
      <c r="T27" s="53">
        <v>4.3</v>
      </c>
      <c r="U27" s="55">
        <v>10</v>
      </c>
      <c r="V27" s="54">
        <v>7.5</v>
      </c>
      <c r="W27" s="57"/>
      <c r="X27" s="56">
        <f>T27+V27-W27</f>
        <v>11.8</v>
      </c>
      <c r="Y27" s="58">
        <f>SUM(E27+J27+O27+T27)</f>
        <v>8.6</v>
      </c>
      <c r="Z27" s="59">
        <f>SUM(G27+L27+Q27+V27)</f>
        <v>14.6</v>
      </c>
      <c r="AA27" s="60">
        <f>$I27+$N27+$S27+$X27</f>
        <v>23.2</v>
      </c>
      <c r="AB27" s="61"/>
    </row>
    <row r="28" spans="1:28" s="75" customFormat="1" ht="11.25" customHeight="1">
      <c r="A28" s="62"/>
      <c r="B28" s="63" t="s">
        <v>124</v>
      </c>
      <c r="C28" s="63"/>
      <c r="D28" s="64"/>
      <c r="E28" s="65"/>
      <c r="F28" s="67"/>
      <c r="G28" s="66"/>
      <c r="H28" s="67"/>
      <c r="I28" s="68"/>
      <c r="J28" s="69"/>
      <c r="K28" s="67"/>
      <c r="L28" s="66"/>
      <c r="M28" s="69"/>
      <c r="N28" s="68"/>
      <c r="O28" s="65" t="s">
        <v>146</v>
      </c>
      <c r="P28" s="67"/>
      <c r="Q28" s="66" t="s">
        <v>152</v>
      </c>
      <c r="R28" s="69"/>
      <c r="S28" s="68" t="s">
        <v>22</v>
      </c>
      <c r="T28" s="65" t="s">
        <v>157</v>
      </c>
      <c r="U28" s="67"/>
      <c r="V28" s="66" t="s">
        <v>31</v>
      </c>
      <c r="W28" s="69"/>
      <c r="X28" s="68" t="s">
        <v>165</v>
      </c>
      <c r="Y28" s="70" t="s">
        <v>157</v>
      </c>
      <c r="Z28" s="71" t="s">
        <v>171</v>
      </c>
      <c r="AA28" s="72"/>
      <c r="AB28" s="73"/>
    </row>
    <row r="29" spans="1:28" s="5" customFormat="1" ht="15" customHeight="1">
      <c r="A29" s="50" t="s">
        <v>22</v>
      </c>
      <c r="B29" s="51" t="s">
        <v>69</v>
      </c>
      <c r="C29" s="51" t="s">
        <v>47</v>
      </c>
      <c r="D29" s="52">
        <v>2004</v>
      </c>
      <c r="E29" s="53"/>
      <c r="F29" s="55"/>
      <c r="G29" s="54"/>
      <c r="H29" s="55"/>
      <c r="I29" s="56">
        <f>E29+G29-H29</f>
        <v>0</v>
      </c>
      <c r="J29" s="57"/>
      <c r="K29" s="55"/>
      <c r="L29" s="54"/>
      <c r="M29" s="55"/>
      <c r="N29" s="56">
        <f>J29+L29-M29</f>
        <v>0</v>
      </c>
      <c r="O29" s="53">
        <v>3.7</v>
      </c>
      <c r="P29" s="55">
        <v>10</v>
      </c>
      <c r="Q29" s="54">
        <v>7.2</v>
      </c>
      <c r="R29" s="57"/>
      <c r="S29" s="56">
        <f>O29+Q29-R29</f>
        <v>10.9</v>
      </c>
      <c r="T29" s="53">
        <v>4.2</v>
      </c>
      <c r="U29" s="55">
        <v>10</v>
      </c>
      <c r="V29" s="54">
        <v>8.1</v>
      </c>
      <c r="W29" s="57"/>
      <c r="X29" s="56">
        <f>T29+V29-W29</f>
        <v>12.3</v>
      </c>
      <c r="Y29" s="58">
        <f>SUM(E29+J29+O29+T29)</f>
        <v>7.9</v>
      </c>
      <c r="Z29" s="59">
        <f>SUM(G29+L29+Q29+V29)</f>
        <v>15.3</v>
      </c>
      <c r="AA29" s="60">
        <f>$I29+$N29+$S29+$X29</f>
        <v>23.200000000000003</v>
      </c>
      <c r="AB29" s="61"/>
    </row>
    <row r="30" spans="1:28" s="75" customFormat="1" ht="11.25" customHeight="1">
      <c r="A30" s="62"/>
      <c r="B30" s="63" t="s">
        <v>107</v>
      </c>
      <c r="C30" s="63"/>
      <c r="D30" s="64"/>
      <c r="E30" s="65"/>
      <c r="F30" s="67"/>
      <c r="G30" s="66"/>
      <c r="H30" s="67"/>
      <c r="I30" s="68"/>
      <c r="J30" s="69"/>
      <c r="K30" s="67"/>
      <c r="L30" s="66"/>
      <c r="M30" s="69"/>
      <c r="N30" s="68"/>
      <c r="O30" s="65" t="s">
        <v>32</v>
      </c>
      <c r="P30" s="67"/>
      <c r="Q30" s="66" t="s">
        <v>151</v>
      </c>
      <c r="R30" s="69"/>
      <c r="S30" s="68" t="s">
        <v>24</v>
      </c>
      <c r="T30" s="65" t="s">
        <v>158</v>
      </c>
      <c r="U30" s="67"/>
      <c r="V30" s="66" t="s">
        <v>150</v>
      </c>
      <c r="W30" s="69"/>
      <c r="X30" s="68" t="s">
        <v>164</v>
      </c>
      <c r="Y30" s="70" t="s">
        <v>32</v>
      </c>
      <c r="Z30" s="71" t="s">
        <v>157</v>
      </c>
      <c r="AA30" s="72"/>
      <c r="AB30" s="73"/>
    </row>
    <row r="31" spans="1:28" s="5" customFormat="1" ht="15" customHeight="1">
      <c r="A31" s="50" t="s">
        <v>23</v>
      </c>
      <c r="B31" s="51" t="s">
        <v>110</v>
      </c>
      <c r="C31" s="51" t="s">
        <v>51</v>
      </c>
      <c r="D31" s="52">
        <v>2004</v>
      </c>
      <c r="E31" s="53"/>
      <c r="F31" s="55"/>
      <c r="G31" s="54"/>
      <c r="H31" s="55"/>
      <c r="I31" s="56">
        <f>E31+G31-H31</f>
        <v>0</v>
      </c>
      <c r="J31" s="57"/>
      <c r="K31" s="55"/>
      <c r="L31" s="54"/>
      <c r="M31" s="55"/>
      <c r="N31" s="56">
        <f>J31+L31-M31</f>
        <v>0</v>
      </c>
      <c r="O31" s="53">
        <v>4.2</v>
      </c>
      <c r="P31" s="55">
        <v>10</v>
      </c>
      <c r="Q31" s="54">
        <v>6.65</v>
      </c>
      <c r="R31" s="57"/>
      <c r="S31" s="56">
        <f>O31+Q31-R31</f>
        <v>10.850000000000001</v>
      </c>
      <c r="T31" s="53">
        <v>4.2</v>
      </c>
      <c r="U31" s="55">
        <v>10</v>
      </c>
      <c r="V31" s="54">
        <v>7.9</v>
      </c>
      <c r="W31" s="57"/>
      <c r="X31" s="56">
        <f>T31+V31-W31</f>
        <v>12.100000000000001</v>
      </c>
      <c r="Y31" s="58">
        <f>SUM(E31+J31+O31+T31)</f>
        <v>8.4</v>
      </c>
      <c r="Z31" s="59">
        <f>SUM(G31+L31+Q31+V31)</f>
        <v>14.55</v>
      </c>
      <c r="AA31" s="60">
        <f>$I31+$N31+$S31+$X31</f>
        <v>22.950000000000003</v>
      </c>
      <c r="AB31" s="61"/>
    </row>
    <row r="32" spans="1:28" s="75" customFormat="1" ht="11.25" customHeight="1">
      <c r="A32" s="62"/>
      <c r="B32" s="63" t="s">
        <v>104</v>
      </c>
      <c r="C32" s="63"/>
      <c r="D32" s="64"/>
      <c r="E32" s="65"/>
      <c r="F32" s="67"/>
      <c r="G32" s="66"/>
      <c r="H32" s="67"/>
      <c r="I32" s="68"/>
      <c r="J32" s="69"/>
      <c r="K32" s="67"/>
      <c r="L32" s="66"/>
      <c r="M32" s="69"/>
      <c r="N32" s="68"/>
      <c r="O32" s="65" t="s">
        <v>147</v>
      </c>
      <c r="P32" s="67"/>
      <c r="Q32" s="66" t="s">
        <v>153</v>
      </c>
      <c r="R32" s="69"/>
      <c r="S32" s="68" t="s">
        <v>25</v>
      </c>
      <c r="T32" s="65" t="s">
        <v>158</v>
      </c>
      <c r="U32" s="67"/>
      <c r="V32" s="66" t="s">
        <v>163</v>
      </c>
      <c r="W32" s="69"/>
      <c r="X32" s="68" t="s">
        <v>20</v>
      </c>
      <c r="Y32" s="70" t="s">
        <v>166</v>
      </c>
      <c r="Z32" s="71" t="s">
        <v>24</v>
      </c>
      <c r="AA32" s="72"/>
      <c r="AB32" s="73"/>
    </row>
    <row r="33" spans="1:28" s="5" customFormat="1" ht="15" customHeight="1">
      <c r="A33" s="50" t="s">
        <v>24</v>
      </c>
      <c r="B33" s="51" t="s">
        <v>133</v>
      </c>
      <c r="C33" s="51" t="s">
        <v>134</v>
      </c>
      <c r="D33" s="52">
        <v>2004</v>
      </c>
      <c r="E33" s="53"/>
      <c r="F33" s="55"/>
      <c r="G33" s="54"/>
      <c r="H33" s="55"/>
      <c r="I33" s="56">
        <f>E33+G33-H33</f>
        <v>0</v>
      </c>
      <c r="J33" s="57"/>
      <c r="K33" s="55"/>
      <c r="L33" s="54"/>
      <c r="M33" s="55"/>
      <c r="N33" s="56">
        <f>J33+L33-M33</f>
        <v>0</v>
      </c>
      <c r="O33" s="53">
        <v>4.3</v>
      </c>
      <c r="P33" s="55">
        <v>10</v>
      </c>
      <c r="Q33" s="54">
        <v>7.2</v>
      </c>
      <c r="R33" s="57"/>
      <c r="S33" s="56">
        <f>O33+Q33-R33</f>
        <v>11.5</v>
      </c>
      <c r="T33" s="53">
        <v>3.8</v>
      </c>
      <c r="U33" s="55">
        <v>10</v>
      </c>
      <c r="V33" s="54">
        <v>7.4</v>
      </c>
      <c r="W33" s="57"/>
      <c r="X33" s="56">
        <f>T33+V33-W33</f>
        <v>11.2</v>
      </c>
      <c r="Y33" s="58">
        <f>SUM(E33+J33+O33+T33)</f>
        <v>8.1</v>
      </c>
      <c r="Z33" s="59">
        <f>SUM(G33+L33+Q33+V33)</f>
        <v>14.600000000000001</v>
      </c>
      <c r="AA33" s="60">
        <f>$I33+$N33+$S33+$X33</f>
        <v>22.7</v>
      </c>
      <c r="AB33" s="61"/>
    </row>
    <row r="34" spans="1:28" s="75" customFormat="1" ht="11.25" customHeight="1">
      <c r="A34" s="62"/>
      <c r="B34" s="63" t="s">
        <v>135</v>
      </c>
      <c r="C34" s="63"/>
      <c r="D34" s="64"/>
      <c r="E34" s="65"/>
      <c r="F34" s="67"/>
      <c r="G34" s="66"/>
      <c r="H34" s="67"/>
      <c r="I34" s="68"/>
      <c r="J34" s="69"/>
      <c r="K34" s="67"/>
      <c r="L34" s="66"/>
      <c r="M34" s="69"/>
      <c r="N34" s="68"/>
      <c r="O34" s="65" t="s">
        <v>146</v>
      </c>
      <c r="P34" s="67"/>
      <c r="Q34" s="66" t="s">
        <v>151</v>
      </c>
      <c r="R34" s="69"/>
      <c r="S34" s="68" t="s">
        <v>155</v>
      </c>
      <c r="T34" s="65" t="s">
        <v>161</v>
      </c>
      <c r="U34" s="67"/>
      <c r="V34" s="66" t="s">
        <v>32</v>
      </c>
      <c r="W34" s="69"/>
      <c r="X34" s="68" t="s">
        <v>33</v>
      </c>
      <c r="Y34" s="70" t="s">
        <v>167</v>
      </c>
      <c r="Z34" s="71" t="s">
        <v>171</v>
      </c>
      <c r="AA34" s="72"/>
      <c r="AB34" s="73"/>
    </row>
    <row r="35" spans="1:28" s="5" customFormat="1" ht="15" customHeight="1">
      <c r="A35" s="50" t="s">
        <v>25</v>
      </c>
      <c r="B35" s="110" t="s">
        <v>88</v>
      </c>
      <c r="C35" s="110" t="s">
        <v>93</v>
      </c>
      <c r="D35" s="52">
        <v>2005</v>
      </c>
      <c r="E35" s="53"/>
      <c r="F35" s="55"/>
      <c r="G35" s="54"/>
      <c r="H35" s="55"/>
      <c r="I35" s="56">
        <f>E35+G35-H35</f>
        <v>0</v>
      </c>
      <c r="J35" s="57"/>
      <c r="K35" s="55"/>
      <c r="L35" s="54"/>
      <c r="M35" s="55"/>
      <c r="N35" s="56">
        <f>J35+L35-M35</f>
        <v>0</v>
      </c>
      <c r="O35" s="53">
        <v>4</v>
      </c>
      <c r="P35" s="55">
        <v>10</v>
      </c>
      <c r="Q35" s="54">
        <v>6.7</v>
      </c>
      <c r="R35" s="57"/>
      <c r="S35" s="56">
        <f>O35+Q35-R35</f>
        <v>10.7</v>
      </c>
      <c r="T35" s="53">
        <v>4.1</v>
      </c>
      <c r="U35" s="55">
        <v>10</v>
      </c>
      <c r="V35" s="54">
        <v>7.7</v>
      </c>
      <c r="W35" s="57"/>
      <c r="X35" s="56">
        <f>T35+V35-W35</f>
        <v>11.8</v>
      </c>
      <c r="Y35" s="58">
        <f>SUM(E35+J35+O35+T35)</f>
        <v>8.1</v>
      </c>
      <c r="Z35" s="59">
        <f>SUM(G35+L35+Q35+V35)</f>
        <v>14.4</v>
      </c>
      <c r="AA35" s="60">
        <f>$I35+$N35+$S35+$X35</f>
        <v>22.5</v>
      </c>
      <c r="AB35" s="61"/>
    </row>
    <row r="36" spans="1:28" s="75" customFormat="1" ht="11.25" customHeight="1">
      <c r="A36" s="62"/>
      <c r="B36" s="63" t="s">
        <v>42</v>
      </c>
      <c r="C36" s="116"/>
      <c r="D36" s="64"/>
      <c r="E36" s="65"/>
      <c r="F36" s="67"/>
      <c r="G36" s="66"/>
      <c r="H36" s="67"/>
      <c r="I36" s="68"/>
      <c r="J36" s="69"/>
      <c r="K36" s="67"/>
      <c r="L36" s="66"/>
      <c r="M36" s="69"/>
      <c r="N36" s="68"/>
      <c r="O36" s="65" t="s">
        <v>31</v>
      </c>
      <c r="P36" s="67"/>
      <c r="Q36" s="66" t="s">
        <v>24</v>
      </c>
      <c r="R36" s="69"/>
      <c r="S36" s="68" t="s">
        <v>31</v>
      </c>
      <c r="T36" s="65" t="s">
        <v>159</v>
      </c>
      <c r="U36" s="67"/>
      <c r="V36" s="66" t="s">
        <v>24</v>
      </c>
      <c r="W36" s="69"/>
      <c r="X36" s="68" t="s">
        <v>165</v>
      </c>
      <c r="Y36" s="70" t="s">
        <v>167</v>
      </c>
      <c r="Z36" s="71" t="s">
        <v>172</v>
      </c>
      <c r="AA36" s="72"/>
      <c r="AB36" s="73"/>
    </row>
    <row r="37" spans="1:28" s="5" customFormat="1" ht="15" customHeight="1">
      <c r="A37" s="50" t="s">
        <v>31</v>
      </c>
      <c r="B37" s="51" t="s">
        <v>121</v>
      </c>
      <c r="C37" s="51" t="s">
        <v>122</v>
      </c>
      <c r="D37" s="52">
        <v>2005</v>
      </c>
      <c r="E37" s="53"/>
      <c r="F37" s="55"/>
      <c r="G37" s="54"/>
      <c r="H37" s="55"/>
      <c r="I37" s="56">
        <f>E37+G37-H37</f>
        <v>0</v>
      </c>
      <c r="J37" s="57"/>
      <c r="K37" s="55"/>
      <c r="L37" s="54"/>
      <c r="M37" s="55"/>
      <c r="N37" s="56">
        <f>J37+L37-M37</f>
        <v>0</v>
      </c>
      <c r="O37" s="53">
        <v>4.1</v>
      </c>
      <c r="P37" s="55">
        <v>10</v>
      </c>
      <c r="Q37" s="54">
        <v>6.5</v>
      </c>
      <c r="R37" s="57"/>
      <c r="S37" s="56">
        <f>O37+Q37-R37</f>
        <v>10.6</v>
      </c>
      <c r="T37" s="53">
        <v>3.9</v>
      </c>
      <c r="U37" s="55">
        <v>10</v>
      </c>
      <c r="V37" s="54">
        <v>7.9</v>
      </c>
      <c r="W37" s="57"/>
      <c r="X37" s="56">
        <f>T37+V37-W37</f>
        <v>11.8</v>
      </c>
      <c r="Y37" s="58">
        <f>SUM(E37+J37+O37+T37)</f>
        <v>8</v>
      </c>
      <c r="Z37" s="59">
        <f>SUM(G37+L37+Q37+V37)</f>
        <v>14.4</v>
      </c>
      <c r="AA37" s="60">
        <f>$I37+$N37+$S37+$X37</f>
        <v>22.4</v>
      </c>
      <c r="AB37" s="61"/>
    </row>
    <row r="38" spans="1:28" s="75" customFormat="1" ht="11.25" customHeight="1">
      <c r="A38" s="62"/>
      <c r="B38" s="63" t="s">
        <v>106</v>
      </c>
      <c r="C38" s="63"/>
      <c r="D38" s="64"/>
      <c r="E38" s="65"/>
      <c r="F38" s="67"/>
      <c r="G38" s="66"/>
      <c r="H38" s="67"/>
      <c r="I38" s="68"/>
      <c r="J38" s="69"/>
      <c r="K38" s="67"/>
      <c r="L38" s="66"/>
      <c r="M38" s="69"/>
      <c r="N38" s="68"/>
      <c r="O38" s="65" t="s">
        <v>148</v>
      </c>
      <c r="P38" s="67"/>
      <c r="Q38" s="66" t="s">
        <v>32</v>
      </c>
      <c r="R38" s="69"/>
      <c r="S38" s="68" t="s">
        <v>32</v>
      </c>
      <c r="T38" s="65" t="s">
        <v>160</v>
      </c>
      <c r="U38" s="67"/>
      <c r="V38" s="66" t="s">
        <v>163</v>
      </c>
      <c r="W38" s="69"/>
      <c r="X38" s="68" t="s">
        <v>165</v>
      </c>
      <c r="Y38" s="70" t="s">
        <v>31</v>
      </c>
      <c r="Z38" s="71" t="s">
        <v>172</v>
      </c>
      <c r="AA38" s="72"/>
      <c r="AB38" s="73"/>
    </row>
    <row r="39" spans="1:28" s="5" customFormat="1" ht="15" customHeight="1">
      <c r="A39" s="50" t="s">
        <v>32</v>
      </c>
      <c r="B39" s="51" t="s">
        <v>138</v>
      </c>
      <c r="C39" s="51" t="s">
        <v>40</v>
      </c>
      <c r="D39" s="52">
        <v>2005</v>
      </c>
      <c r="E39" s="53"/>
      <c r="F39" s="55"/>
      <c r="G39" s="54"/>
      <c r="H39" s="55"/>
      <c r="I39" s="56">
        <f>E39+G39-H39</f>
        <v>0</v>
      </c>
      <c r="J39" s="57"/>
      <c r="K39" s="55"/>
      <c r="L39" s="54"/>
      <c r="M39" s="55"/>
      <c r="N39" s="56">
        <f>J39+L39-M39</f>
        <v>0</v>
      </c>
      <c r="O39" s="53">
        <v>4.3</v>
      </c>
      <c r="P39" s="55">
        <v>10</v>
      </c>
      <c r="Q39" s="54">
        <v>6.65</v>
      </c>
      <c r="R39" s="57"/>
      <c r="S39" s="56">
        <f>O39+Q39-R39</f>
        <v>10.95</v>
      </c>
      <c r="T39" s="53">
        <v>4.3</v>
      </c>
      <c r="U39" s="55">
        <v>10</v>
      </c>
      <c r="V39" s="54">
        <v>6.6</v>
      </c>
      <c r="W39" s="57"/>
      <c r="X39" s="56">
        <f>T39+V39-W39</f>
        <v>10.899999999999999</v>
      </c>
      <c r="Y39" s="58">
        <f>SUM(E39+J39+O39+T39)</f>
        <v>8.6</v>
      </c>
      <c r="Z39" s="59">
        <f>SUM(G39+L39+Q39+V39)</f>
        <v>13.25</v>
      </c>
      <c r="AA39" s="60">
        <f>$I39+$N39+$S39+$X39</f>
        <v>21.849999999999998</v>
      </c>
      <c r="AB39" s="61"/>
    </row>
    <row r="40" spans="1:28" s="75" customFormat="1" ht="11.25" customHeight="1">
      <c r="A40" s="62"/>
      <c r="B40" s="63" t="s">
        <v>130</v>
      </c>
      <c r="C40" s="63"/>
      <c r="D40" s="64"/>
      <c r="E40" s="65"/>
      <c r="F40" s="67"/>
      <c r="G40" s="66"/>
      <c r="H40" s="67"/>
      <c r="I40" s="68"/>
      <c r="J40" s="69"/>
      <c r="K40" s="67"/>
      <c r="L40" s="66"/>
      <c r="M40" s="69"/>
      <c r="N40" s="68"/>
      <c r="O40" s="65" t="s">
        <v>146</v>
      </c>
      <c r="P40" s="67"/>
      <c r="Q40" s="66" t="s">
        <v>153</v>
      </c>
      <c r="R40" s="69"/>
      <c r="S40" s="68" t="s">
        <v>23</v>
      </c>
      <c r="T40" s="65" t="s">
        <v>157</v>
      </c>
      <c r="U40" s="67"/>
      <c r="V40" s="66" t="s">
        <v>35</v>
      </c>
      <c r="W40" s="69"/>
      <c r="X40" s="68" t="s">
        <v>35</v>
      </c>
      <c r="Y40" s="70" t="s">
        <v>157</v>
      </c>
      <c r="Z40" s="71" t="s">
        <v>34</v>
      </c>
      <c r="AA40" s="72"/>
      <c r="AB40" s="73"/>
    </row>
    <row r="41" spans="1:28" s="5" customFormat="1" ht="15" customHeight="1">
      <c r="A41" s="50" t="s">
        <v>33</v>
      </c>
      <c r="B41" s="51" t="s">
        <v>136</v>
      </c>
      <c r="C41" s="51" t="s">
        <v>137</v>
      </c>
      <c r="D41" s="52">
        <v>2005</v>
      </c>
      <c r="E41" s="53"/>
      <c r="F41" s="55"/>
      <c r="G41" s="54"/>
      <c r="H41" s="55"/>
      <c r="I41" s="56">
        <f>E41+G41-H41</f>
        <v>0</v>
      </c>
      <c r="J41" s="57"/>
      <c r="K41" s="55"/>
      <c r="L41" s="54"/>
      <c r="M41" s="55"/>
      <c r="N41" s="56">
        <f>J41+L41-M41</f>
        <v>0</v>
      </c>
      <c r="O41" s="53">
        <v>3.3</v>
      </c>
      <c r="P41" s="55">
        <v>10</v>
      </c>
      <c r="Q41" s="54">
        <v>6.2</v>
      </c>
      <c r="R41" s="57"/>
      <c r="S41" s="56">
        <f>O41+Q41-R41</f>
        <v>9.5</v>
      </c>
      <c r="T41" s="53">
        <v>3.9</v>
      </c>
      <c r="U41" s="55">
        <v>10</v>
      </c>
      <c r="V41" s="54">
        <v>7.9</v>
      </c>
      <c r="W41" s="57"/>
      <c r="X41" s="56">
        <f>T41+V41-W41</f>
        <v>11.8</v>
      </c>
      <c r="Y41" s="58">
        <f>SUM(E41+J41+O41+T41)</f>
        <v>7.199999999999999</v>
      </c>
      <c r="Z41" s="59">
        <f>SUM(G41+L41+Q41+V41)</f>
        <v>14.100000000000001</v>
      </c>
      <c r="AA41" s="60">
        <f>$I41+$N41+$S41+$X41</f>
        <v>21.3</v>
      </c>
      <c r="AB41" s="61"/>
    </row>
    <row r="42" spans="1:28" s="75" customFormat="1" ht="11.25" customHeight="1">
      <c r="A42" s="62"/>
      <c r="B42" s="63" t="s">
        <v>130</v>
      </c>
      <c r="C42" s="63"/>
      <c r="D42" s="64"/>
      <c r="E42" s="65"/>
      <c r="F42" s="67"/>
      <c r="G42" s="66"/>
      <c r="H42" s="67"/>
      <c r="I42" s="68"/>
      <c r="J42" s="69"/>
      <c r="K42" s="67"/>
      <c r="L42" s="66"/>
      <c r="M42" s="69"/>
      <c r="N42" s="68"/>
      <c r="O42" s="65" t="s">
        <v>149</v>
      </c>
      <c r="P42" s="67"/>
      <c r="Q42" s="66" t="s">
        <v>34</v>
      </c>
      <c r="R42" s="69"/>
      <c r="S42" s="68" t="s">
        <v>34</v>
      </c>
      <c r="T42" s="65" t="s">
        <v>160</v>
      </c>
      <c r="U42" s="67"/>
      <c r="V42" s="66" t="s">
        <v>163</v>
      </c>
      <c r="W42" s="69"/>
      <c r="X42" s="68" t="s">
        <v>165</v>
      </c>
      <c r="Y42" s="70" t="s">
        <v>168</v>
      </c>
      <c r="Z42" s="71" t="s">
        <v>33</v>
      </c>
      <c r="AA42" s="72"/>
      <c r="AB42" s="73"/>
    </row>
    <row r="43" spans="1:28" s="5" customFormat="1" ht="15" customHeight="1">
      <c r="A43" s="50" t="s">
        <v>34</v>
      </c>
      <c r="B43" s="51" t="s">
        <v>125</v>
      </c>
      <c r="C43" s="51" t="s">
        <v>60</v>
      </c>
      <c r="D43" s="52">
        <v>2005</v>
      </c>
      <c r="E43" s="53"/>
      <c r="F43" s="55"/>
      <c r="G43" s="54"/>
      <c r="H43" s="55"/>
      <c r="I43" s="56">
        <f>E43+G43-H43</f>
        <v>0</v>
      </c>
      <c r="J43" s="57"/>
      <c r="K43" s="55"/>
      <c r="L43" s="54"/>
      <c r="M43" s="55"/>
      <c r="N43" s="56">
        <f>J43+L43-M43</f>
        <v>0</v>
      </c>
      <c r="O43" s="53">
        <v>3.3</v>
      </c>
      <c r="P43" s="55">
        <v>10</v>
      </c>
      <c r="Q43" s="54">
        <v>6.4</v>
      </c>
      <c r="R43" s="57"/>
      <c r="S43" s="56">
        <f>O43+Q43-R43</f>
        <v>9.7</v>
      </c>
      <c r="T43" s="53">
        <v>3.2</v>
      </c>
      <c r="U43" s="55">
        <v>10</v>
      </c>
      <c r="V43" s="54">
        <v>8.1</v>
      </c>
      <c r="W43" s="57"/>
      <c r="X43" s="56">
        <f>T43+V43-W43</f>
        <v>11.3</v>
      </c>
      <c r="Y43" s="58">
        <f>SUM(E43+J43+O43+T43)</f>
        <v>6.5</v>
      </c>
      <c r="Z43" s="59">
        <f>SUM(G43+L43+Q43+V43)</f>
        <v>14.5</v>
      </c>
      <c r="AA43" s="60">
        <f>$I43+$N43+$S43+$X43</f>
        <v>21</v>
      </c>
      <c r="AB43" s="61"/>
    </row>
    <row r="44" spans="1:28" s="75" customFormat="1" ht="11.25" customHeight="1">
      <c r="A44" s="62"/>
      <c r="B44" s="63" t="s">
        <v>130</v>
      </c>
      <c r="C44" s="63"/>
      <c r="D44" s="64"/>
      <c r="E44" s="65"/>
      <c r="F44" s="67"/>
      <c r="G44" s="66"/>
      <c r="H44" s="67"/>
      <c r="I44" s="68"/>
      <c r="J44" s="69"/>
      <c r="K44" s="67"/>
      <c r="L44" s="66"/>
      <c r="M44" s="69"/>
      <c r="N44" s="68"/>
      <c r="O44" s="65" t="s">
        <v>149</v>
      </c>
      <c r="P44" s="67"/>
      <c r="Q44" s="66" t="s">
        <v>33</v>
      </c>
      <c r="R44" s="69"/>
      <c r="S44" s="68" t="s">
        <v>33</v>
      </c>
      <c r="T44" s="65" t="s">
        <v>36</v>
      </c>
      <c r="U44" s="67"/>
      <c r="V44" s="66" t="s">
        <v>150</v>
      </c>
      <c r="W44" s="69"/>
      <c r="X44" s="68" t="s">
        <v>32</v>
      </c>
      <c r="Y44" s="70" t="s">
        <v>169</v>
      </c>
      <c r="Z44" s="71" t="s">
        <v>25</v>
      </c>
      <c r="AA44" s="72"/>
      <c r="AB44" s="73"/>
    </row>
    <row r="45" spans="1:28" s="5" customFormat="1" ht="15" customHeight="1">
      <c r="A45" s="50" t="s">
        <v>35</v>
      </c>
      <c r="B45" s="51" t="s">
        <v>102</v>
      </c>
      <c r="C45" s="51" t="s">
        <v>94</v>
      </c>
      <c r="D45" s="52">
        <v>2004</v>
      </c>
      <c r="E45" s="53"/>
      <c r="F45" s="55"/>
      <c r="G45" s="54"/>
      <c r="H45" s="55"/>
      <c r="I45" s="56">
        <f>E45+G45-H45</f>
        <v>0</v>
      </c>
      <c r="J45" s="57"/>
      <c r="K45" s="55"/>
      <c r="L45" s="54"/>
      <c r="M45" s="55"/>
      <c r="N45" s="56">
        <f>J45+L45-M45</f>
        <v>0</v>
      </c>
      <c r="O45" s="53">
        <v>2.7</v>
      </c>
      <c r="P45" s="55">
        <v>10</v>
      </c>
      <c r="Q45" s="54">
        <v>5.7</v>
      </c>
      <c r="R45" s="57"/>
      <c r="S45" s="56">
        <f>O45+Q45-R45</f>
        <v>8.4</v>
      </c>
      <c r="T45" s="53">
        <v>3.8</v>
      </c>
      <c r="U45" s="55">
        <v>10</v>
      </c>
      <c r="V45" s="54">
        <v>7.2</v>
      </c>
      <c r="W45" s="57"/>
      <c r="X45" s="56">
        <f>T45+V45-W45</f>
        <v>11</v>
      </c>
      <c r="Y45" s="58">
        <f>SUM(E45+J45+O45+T45)</f>
        <v>6.5</v>
      </c>
      <c r="Z45" s="59">
        <f>SUM(G45+L45+Q45+V45)</f>
        <v>12.9</v>
      </c>
      <c r="AA45" s="60">
        <f>$I45+$N45+$S45+$X45</f>
        <v>19.4</v>
      </c>
      <c r="AB45" s="61"/>
    </row>
    <row r="46" spans="1:28" s="75" customFormat="1" ht="11.25" customHeight="1">
      <c r="A46" s="62"/>
      <c r="B46" s="63" t="s">
        <v>95</v>
      </c>
      <c r="C46" s="63"/>
      <c r="D46" s="64"/>
      <c r="E46" s="65"/>
      <c r="F46" s="67"/>
      <c r="G46" s="66"/>
      <c r="H46" s="67"/>
      <c r="I46" s="68"/>
      <c r="J46" s="69"/>
      <c r="K46" s="67"/>
      <c r="L46" s="66"/>
      <c r="M46" s="69"/>
      <c r="N46" s="68"/>
      <c r="O46" s="65" t="s">
        <v>36</v>
      </c>
      <c r="P46" s="67"/>
      <c r="Q46" s="66" t="s">
        <v>35</v>
      </c>
      <c r="R46" s="69"/>
      <c r="S46" s="68" t="s">
        <v>36</v>
      </c>
      <c r="T46" s="65" t="s">
        <v>161</v>
      </c>
      <c r="U46" s="67"/>
      <c r="V46" s="66" t="s">
        <v>34</v>
      </c>
      <c r="W46" s="69"/>
      <c r="X46" s="68" t="s">
        <v>34</v>
      </c>
      <c r="Y46" s="70" t="s">
        <v>169</v>
      </c>
      <c r="Z46" s="71" t="s">
        <v>35</v>
      </c>
      <c r="AA46" s="72"/>
      <c r="AB46" s="73"/>
    </row>
    <row r="47" spans="1:28" s="5" customFormat="1" ht="15" customHeight="1">
      <c r="A47" s="50" t="s">
        <v>36</v>
      </c>
      <c r="B47" s="51" t="s">
        <v>117</v>
      </c>
      <c r="C47" s="51" t="s">
        <v>87</v>
      </c>
      <c r="D47" s="52">
        <v>2004</v>
      </c>
      <c r="E47" s="53"/>
      <c r="F47" s="55"/>
      <c r="G47" s="54"/>
      <c r="H47" s="55"/>
      <c r="I47" s="56">
        <f>E47+G47-H47</f>
        <v>0</v>
      </c>
      <c r="J47" s="57"/>
      <c r="K47" s="55"/>
      <c r="L47" s="54"/>
      <c r="M47" s="55"/>
      <c r="N47" s="56">
        <f>J47+L47-M47</f>
        <v>0</v>
      </c>
      <c r="O47" s="53">
        <v>3.3</v>
      </c>
      <c r="P47" s="55">
        <v>10</v>
      </c>
      <c r="Q47" s="54">
        <v>5.2</v>
      </c>
      <c r="R47" s="57"/>
      <c r="S47" s="56">
        <f>O47+Q47-R47</f>
        <v>8.5</v>
      </c>
      <c r="T47" s="53">
        <v>3.9</v>
      </c>
      <c r="U47" s="55">
        <v>10</v>
      </c>
      <c r="V47" s="54">
        <v>6.4</v>
      </c>
      <c r="W47" s="57"/>
      <c r="X47" s="56">
        <f>T47+V47-W47</f>
        <v>10.3</v>
      </c>
      <c r="Y47" s="58">
        <f>SUM(E47+J47+O47+T47)</f>
        <v>7.199999999999999</v>
      </c>
      <c r="Z47" s="59">
        <f>SUM(G47+L47+Q47+V47)</f>
        <v>11.600000000000001</v>
      </c>
      <c r="AA47" s="60">
        <f>$I47+$N47+$S47+$X47</f>
        <v>18.8</v>
      </c>
      <c r="AB47" s="61"/>
    </row>
    <row r="48" spans="1:28" s="75" customFormat="1" ht="11.25" customHeight="1" thickBot="1">
      <c r="A48" s="98"/>
      <c r="B48" s="76" t="s">
        <v>95</v>
      </c>
      <c r="C48" s="76"/>
      <c r="D48" s="118"/>
      <c r="E48" s="77"/>
      <c r="F48" s="79"/>
      <c r="G48" s="78"/>
      <c r="H48" s="79"/>
      <c r="I48" s="80"/>
      <c r="J48" s="81"/>
      <c r="K48" s="79"/>
      <c r="L48" s="78"/>
      <c r="M48" s="81"/>
      <c r="N48" s="80"/>
      <c r="O48" s="77" t="s">
        <v>149</v>
      </c>
      <c r="P48" s="79"/>
      <c r="Q48" s="78" t="s">
        <v>36</v>
      </c>
      <c r="R48" s="81"/>
      <c r="S48" s="80" t="s">
        <v>35</v>
      </c>
      <c r="T48" s="77" t="s">
        <v>160</v>
      </c>
      <c r="U48" s="79"/>
      <c r="V48" s="78" t="s">
        <v>36</v>
      </c>
      <c r="W48" s="81"/>
      <c r="X48" s="80" t="s">
        <v>36</v>
      </c>
      <c r="Y48" s="82" t="s">
        <v>168</v>
      </c>
      <c r="Z48" s="83" t="s">
        <v>36</v>
      </c>
      <c r="AA48" s="84"/>
      <c r="AB48" s="73"/>
    </row>
    <row r="49" spans="1:28" s="75" customFormat="1" ht="6.75" customHeight="1">
      <c r="A49" s="85"/>
      <c r="B49" s="86"/>
      <c r="C49" s="86"/>
      <c r="D49" s="87"/>
      <c r="E49" s="88"/>
      <c r="F49" s="88"/>
      <c r="G49" s="89"/>
      <c r="H49" s="88"/>
      <c r="I49" s="90"/>
      <c r="J49" s="91"/>
      <c r="K49" s="88"/>
      <c r="L49" s="90"/>
      <c r="M49" s="91"/>
      <c r="N49" s="90"/>
      <c r="O49" s="92"/>
      <c r="P49" s="88"/>
      <c r="Q49" s="93"/>
      <c r="R49" s="92"/>
      <c r="S49" s="90"/>
      <c r="T49" s="91"/>
      <c r="U49" s="88"/>
      <c r="V49" s="93"/>
      <c r="W49" s="92"/>
      <c r="X49" s="90"/>
      <c r="Y49" s="91"/>
      <c r="Z49" s="90"/>
      <c r="AA49" s="8"/>
      <c r="AB49" s="22"/>
    </row>
    <row r="50" spans="1:27" s="3" customFormat="1" ht="15" customHeight="1">
      <c r="A50" s="163" t="s">
        <v>26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2"/>
      <c r="T50" s="13"/>
      <c r="U50" s="13"/>
      <c r="V50" s="12"/>
      <c r="W50" s="13"/>
      <c r="X50" s="12"/>
      <c r="Y50" s="13"/>
      <c r="Z50" s="12"/>
      <c r="AA50" s="12"/>
    </row>
    <row r="51" spans="3:27" s="4" customFormat="1" ht="6" customHeight="1">
      <c r="C51" s="14"/>
      <c r="D51" s="15"/>
      <c r="E51" s="16"/>
      <c r="F51" s="18"/>
      <c r="G51" s="17"/>
      <c r="H51" s="18"/>
      <c r="I51" s="17"/>
      <c r="J51" s="18"/>
      <c r="K51" s="18"/>
      <c r="L51" s="17"/>
      <c r="M51" s="18"/>
      <c r="N51" s="17"/>
      <c r="O51" s="18"/>
      <c r="P51" s="18"/>
      <c r="Q51" s="17"/>
      <c r="R51" s="18"/>
      <c r="S51" s="17"/>
      <c r="T51" s="18"/>
      <c r="U51" s="18"/>
      <c r="V51" s="17"/>
      <c r="W51" s="18"/>
      <c r="X51" s="17"/>
      <c r="Y51" s="18"/>
      <c r="Z51" s="17"/>
      <c r="AA51" s="17"/>
    </row>
    <row r="52" spans="1:28" s="5" customFormat="1" ht="15">
      <c r="A52" s="160" t="s">
        <v>27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9"/>
    </row>
    <row r="53" spans="1:28" s="5" customFormat="1" ht="15">
      <c r="A53" s="160" t="s">
        <v>30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9"/>
    </row>
    <row r="54" spans="1:28" s="5" customFormat="1" ht="15">
      <c r="A54" s="160" t="s">
        <v>28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9"/>
    </row>
    <row r="55" spans="1:28" s="5" customFormat="1" ht="15">
      <c r="A55" s="160" t="s">
        <v>29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9"/>
    </row>
    <row r="56" spans="1:28" ht="6.75" customHeight="1">
      <c r="A56" s="20"/>
      <c r="C56" s="21"/>
      <c r="D56" s="22"/>
      <c r="E56" s="9"/>
      <c r="F56" s="23"/>
      <c r="G56" s="10"/>
      <c r="H56" s="23"/>
      <c r="I56" s="8"/>
      <c r="K56" s="23"/>
      <c r="M56" s="23"/>
      <c r="N56" s="10"/>
      <c r="P56" s="23"/>
      <c r="Q56" s="11"/>
      <c r="R56" s="24"/>
      <c r="S56" s="25"/>
      <c r="T56" s="24"/>
      <c r="U56" s="23"/>
      <c r="V56" s="25"/>
      <c r="W56" s="24"/>
      <c r="X56" s="25"/>
      <c r="Y56" s="24"/>
      <c r="Z56" s="25"/>
      <c r="AA56" s="25"/>
      <c r="AB56" s="2"/>
    </row>
    <row r="57" spans="1:27" ht="74.25" customHeight="1">
      <c r="A57" s="161" t="s">
        <v>99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</sheetData>
  <sheetProtection/>
  <mergeCells count="13">
    <mergeCell ref="A55:AA55"/>
    <mergeCell ref="A57:AA57"/>
    <mergeCell ref="A50:R50"/>
    <mergeCell ref="A52:AA52"/>
    <mergeCell ref="A53:AA53"/>
    <mergeCell ref="A54:AA54"/>
    <mergeCell ref="E5:I5"/>
    <mergeCell ref="X1:AA1"/>
    <mergeCell ref="B3:AA3"/>
    <mergeCell ref="E1:V1"/>
    <mergeCell ref="J5:N5"/>
    <mergeCell ref="O5:S5"/>
    <mergeCell ref="T5:X5"/>
  </mergeCells>
  <printOptions/>
  <pageMargins left="0.35" right="0.13" top="0.16" bottom="0.17" header="0.13" footer="0.0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B3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W1" sqref="W1"/>
    </sheetView>
  </sheetViews>
  <sheetFormatPr defaultColWidth="9.140625" defaultRowHeight="12.75"/>
  <cols>
    <col min="1" max="1" width="3.57421875" style="94" customWidth="1"/>
    <col min="2" max="2" width="14.7109375" style="6" customWidth="1"/>
    <col min="3" max="3" width="10.28125" style="6" customWidth="1"/>
    <col min="4" max="4" width="3.7109375" style="95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6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6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6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6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97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59" t="s">
        <v>126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29"/>
      <c r="X1" s="157" t="s">
        <v>127</v>
      </c>
      <c r="Y1" s="157"/>
      <c r="Z1" s="157"/>
      <c r="AA1" s="157"/>
      <c r="AB1" s="30"/>
    </row>
    <row r="2" spans="1:28" s="26" customFormat="1" ht="3" customHeight="1">
      <c r="A2" s="30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0" customFormat="1" ht="15.75" customHeight="1">
      <c r="A3" s="38"/>
      <c r="B3" s="158" t="s">
        <v>140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39"/>
    </row>
    <row r="4" spans="1:28" s="26" customFormat="1" ht="3" customHeight="1" thickBot="1">
      <c r="A4" s="30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54"/>
      <c r="F5" s="155"/>
      <c r="G5" s="155"/>
      <c r="H5" s="155"/>
      <c r="I5" s="156"/>
      <c r="J5" s="155"/>
      <c r="K5" s="155"/>
      <c r="L5" s="155"/>
      <c r="M5" s="155"/>
      <c r="N5" s="155"/>
      <c r="O5" s="154"/>
      <c r="P5" s="155"/>
      <c r="Q5" s="155"/>
      <c r="R5" s="155"/>
      <c r="S5" s="156"/>
      <c r="T5" s="154"/>
      <c r="U5" s="155"/>
      <c r="V5" s="155"/>
      <c r="W5" s="155"/>
      <c r="X5" s="156"/>
      <c r="Y5" s="44" t="s">
        <v>4</v>
      </c>
      <c r="Z5" s="45" t="s">
        <v>4</v>
      </c>
      <c r="AA5" s="46"/>
      <c r="AB5" s="47"/>
    </row>
    <row r="6" spans="1:28" s="49" customFormat="1" ht="15.75" customHeight="1" thickBot="1">
      <c r="A6" s="119"/>
      <c r="B6" s="120"/>
      <c r="C6" s="120"/>
      <c r="D6" s="121"/>
      <c r="E6" s="122" t="s">
        <v>6</v>
      </c>
      <c r="F6" s="123" t="s">
        <v>9</v>
      </c>
      <c r="G6" s="124" t="s">
        <v>7</v>
      </c>
      <c r="H6" s="125" t="s">
        <v>8</v>
      </c>
      <c r="I6" s="126" t="s">
        <v>10</v>
      </c>
      <c r="J6" s="122" t="s">
        <v>6</v>
      </c>
      <c r="K6" s="123" t="s">
        <v>9</v>
      </c>
      <c r="L6" s="124" t="s">
        <v>7</v>
      </c>
      <c r="M6" s="125" t="s">
        <v>8</v>
      </c>
      <c r="N6" s="126" t="s">
        <v>10</v>
      </c>
      <c r="O6" s="122" t="s">
        <v>6</v>
      </c>
      <c r="P6" s="123" t="s">
        <v>9</v>
      </c>
      <c r="Q6" s="124" t="s">
        <v>7</v>
      </c>
      <c r="R6" s="125" t="s">
        <v>8</v>
      </c>
      <c r="S6" s="126" t="s">
        <v>10</v>
      </c>
      <c r="T6" s="122" t="s">
        <v>6</v>
      </c>
      <c r="U6" s="123" t="s">
        <v>9</v>
      </c>
      <c r="V6" s="124" t="s">
        <v>7</v>
      </c>
      <c r="W6" s="125" t="s">
        <v>8</v>
      </c>
      <c r="X6" s="126" t="s">
        <v>10</v>
      </c>
      <c r="Y6" s="127" t="s">
        <v>6</v>
      </c>
      <c r="Z6" s="128" t="s">
        <v>7</v>
      </c>
      <c r="AA6" s="129" t="s">
        <v>5</v>
      </c>
      <c r="AB6" s="48"/>
    </row>
    <row r="7" spans="1:28" s="5" customFormat="1" ht="15" customHeight="1">
      <c r="A7" s="99" t="s">
        <v>11</v>
      </c>
      <c r="B7" s="137" t="s">
        <v>76</v>
      </c>
      <c r="C7" s="138" t="s">
        <v>77</v>
      </c>
      <c r="D7" s="109">
        <v>2002</v>
      </c>
      <c r="E7" s="101"/>
      <c r="F7" s="102"/>
      <c r="G7" s="103"/>
      <c r="H7" s="102"/>
      <c r="I7" s="104">
        <f>E7+G7-H7</f>
        <v>0</v>
      </c>
      <c r="J7" s="105"/>
      <c r="K7" s="102"/>
      <c r="L7" s="103"/>
      <c r="M7" s="102"/>
      <c r="N7" s="104">
        <f>J7+L7-M7</f>
        <v>0</v>
      </c>
      <c r="O7" s="101">
        <v>4.2</v>
      </c>
      <c r="P7" s="102">
        <v>10</v>
      </c>
      <c r="Q7" s="103">
        <v>8.05</v>
      </c>
      <c r="R7" s="105"/>
      <c r="S7" s="104">
        <f>O7+Q7-R7</f>
        <v>12.25</v>
      </c>
      <c r="T7" s="101">
        <v>4.5</v>
      </c>
      <c r="U7" s="102">
        <v>10</v>
      </c>
      <c r="V7" s="103">
        <v>8.1</v>
      </c>
      <c r="W7" s="105"/>
      <c r="X7" s="104">
        <f>T7+V7-W7</f>
        <v>12.6</v>
      </c>
      <c r="Y7" s="106">
        <f>SUM(E7+J7+O7+T7)</f>
        <v>8.7</v>
      </c>
      <c r="Z7" s="107">
        <f>SUM(G7+L7+Q7+V7)</f>
        <v>16.15</v>
      </c>
      <c r="AA7" s="108">
        <f>$I7+$N7+$S7+$X7</f>
        <v>24.85</v>
      </c>
      <c r="AB7" s="61"/>
    </row>
    <row r="8" spans="1:28" s="74" customFormat="1" ht="11.25" customHeight="1">
      <c r="A8" s="62"/>
      <c r="B8" s="63" t="s">
        <v>111</v>
      </c>
      <c r="C8" s="116"/>
      <c r="D8" s="64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177</v>
      </c>
      <c r="P8" s="67"/>
      <c r="Q8" s="66" t="s">
        <v>11</v>
      </c>
      <c r="R8" s="69"/>
      <c r="S8" s="68" t="s">
        <v>11</v>
      </c>
      <c r="T8" s="65" t="s">
        <v>144</v>
      </c>
      <c r="U8" s="67"/>
      <c r="V8" s="66" t="s">
        <v>175</v>
      </c>
      <c r="W8" s="69"/>
      <c r="X8" s="68" t="s">
        <v>144</v>
      </c>
      <c r="Y8" s="70" t="s">
        <v>175</v>
      </c>
      <c r="Z8" s="71" t="s">
        <v>11</v>
      </c>
      <c r="AA8" s="72"/>
      <c r="AB8" s="73"/>
    </row>
    <row r="9" spans="1:28" s="5" customFormat="1" ht="15" customHeight="1">
      <c r="A9" s="50" t="s">
        <v>12</v>
      </c>
      <c r="B9" s="110" t="s">
        <v>78</v>
      </c>
      <c r="C9" s="115" t="s">
        <v>53</v>
      </c>
      <c r="D9" s="111">
        <v>2003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4.3</v>
      </c>
      <c r="P9" s="55">
        <v>10</v>
      </c>
      <c r="Q9" s="54">
        <v>7.6</v>
      </c>
      <c r="R9" s="57"/>
      <c r="S9" s="56">
        <f>O9+Q9-R9</f>
        <v>11.899999999999999</v>
      </c>
      <c r="T9" s="53">
        <v>4.4</v>
      </c>
      <c r="U9" s="55">
        <v>10</v>
      </c>
      <c r="V9" s="54">
        <v>8.1</v>
      </c>
      <c r="W9" s="57"/>
      <c r="X9" s="56">
        <f>T9+V9-W9</f>
        <v>12.5</v>
      </c>
      <c r="Y9" s="58">
        <f>SUM(E9+J9+O9+T9)</f>
        <v>8.7</v>
      </c>
      <c r="Z9" s="59">
        <f>SUM(G9+L9+Q9+V9)</f>
        <v>15.7</v>
      </c>
      <c r="AA9" s="60">
        <f>$I9+$N9+$S9+$X9</f>
        <v>24.4</v>
      </c>
      <c r="AB9" s="61"/>
    </row>
    <row r="10" spans="1:28" s="74" customFormat="1" ht="11.25" customHeight="1">
      <c r="A10" s="62"/>
      <c r="B10" s="63" t="s">
        <v>106</v>
      </c>
      <c r="C10" s="116"/>
      <c r="D10" s="64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176</v>
      </c>
      <c r="P10" s="67"/>
      <c r="Q10" s="66" t="s">
        <v>13</v>
      </c>
      <c r="R10" s="69"/>
      <c r="S10" s="68" t="s">
        <v>144</v>
      </c>
      <c r="T10" s="65" t="s">
        <v>14</v>
      </c>
      <c r="U10" s="67"/>
      <c r="V10" s="66" t="s">
        <v>175</v>
      </c>
      <c r="W10" s="69"/>
      <c r="X10" s="68" t="s">
        <v>14</v>
      </c>
      <c r="Y10" s="70" t="s">
        <v>175</v>
      </c>
      <c r="Z10" s="71" t="s">
        <v>13</v>
      </c>
      <c r="AA10" s="72"/>
      <c r="AB10" s="73"/>
    </row>
    <row r="11" spans="1:28" s="5" customFormat="1" ht="15" customHeight="1">
      <c r="A11" s="50" t="s">
        <v>13</v>
      </c>
      <c r="B11" s="110" t="s">
        <v>98</v>
      </c>
      <c r="C11" s="115" t="s">
        <v>97</v>
      </c>
      <c r="D11" s="111">
        <v>2003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4.3</v>
      </c>
      <c r="P11" s="55">
        <v>10</v>
      </c>
      <c r="Q11" s="54">
        <v>7.45</v>
      </c>
      <c r="R11" s="57"/>
      <c r="S11" s="56">
        <f>O11+Q11-R11</f>
        <v>11.75</v>
      </c>
      <c r="T11" s="53">
        <v>4.3</v>
      </c>
      <c r="U11" s="55">
        <v>10</v>
      </c>
      <c r="V11" s="54">
        <v>8.3</v>
      </c>
      <c r="W11" s="57"/>
      <c r="X11" s="56">
        <f>T11+V11-W11</f>
        <v>12.600000000000001</v>
      </c>
      <c r="Y11" s="58">
        <f>SUM(E11+J11+O11+T11)</f>
        <v>8.6</v>
      </c>
      <c r="Z11" s="59">
        <f>SUM(G11+L11+Q11+V11)</f>
        <v>15.75</v>
      </c>
      <c r="AA11" s="60">
        <f>$I11+$N11+$S11+$X11</f>
        <v>24.35</v>
      </c>
      <c r="AB11" s="61"/>
    </row>
    <row r="12" spans="1:28" s="74" customFormat="1" ht="11.25" customHeight="1">
      <c r="A12" s="62"/>
      <c r="B12" s="63" t="s">
        <v>50</v>
      </c>
      <c r="C12" s="116"/>
      <c r="D12" s="64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176</v>
      </c>
      <c r="P12" s="67"/>
      <c r="Q12" s="66" t="s">
        <v>14</v>
      </c>
      <c r="R12" s="69"/>
      <c r="S12" s="68" t="s">
        <v>14</v>
      </c>
      <c r="T12" s="65" t="s">
        <v>150</v>
      </c>
      <c r="U12" s="67"/>
      <c r="V12" s="66" t="s">
        <v>12</v>
      </c>
      <c r="W12" s="69"/>
      <c r="X12" s="68" t="s">
        <v>144</v>
      </c>
      <c r="Y12" s="70" t="s">
        <v>15</v>
      </c>
      <c r="Z12" s="71" t="s">
        <v>12</v>
      </c>
      <c r="AA12" s="72"/>
      <c r="AB12" s="73"/>
    </row>
    <row r="13" spans="1:28" s="5" customFormat="1" ht="15" customHeight="1">
      <c r="A13" s="50" t="s">
        <v>14</v>
      </c>
      <c r="B13" s="51" t="s">
        <v>45</v>
      </c>
      <c r="C13" s="51" t="s">
        <v>59</v>
      </c>
      <c r="D13" s="52">
        <v>2002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4.2</v>
      </c>
      <c r="P13" s="55">
        <v>10</v>
      </c>
      <c r="Q13" s="54">
        <v>7.7</v>
      </c>
      <c r="R13" s="57"/>
      <c r="S13" s="56">
        <f>O13+Q13-R13</f>
        <v>11.9</v>
      </c>
      <c r="T13" s="53">
        <v>4.3</v>
      </c>
      <c r="U13" s="55">
        <v>10</v>
      </c>
      <c r="V13" s="54">
        <v>7.4</v>
      </c>
      <c r="W13" s="57"/>
      <c r="X13" s="56">
        <f>T13+V13-W13</f>
        <v>11.7</v>
      </c>
      <c r="Y13" s="58">
        <f>SUM(E13+J13+O13+T13)</f>
        <v>8.5</v>
      </c>
      <c r="Z13" s="59">
        <f>SUM(G13+L13+Q13+V13)</f>
        <v>15.100000000000001</v>
      </c>
      <c r="AA13" s="60">
        <f>$I13+$N13+$S13+$X13</f>
        <v>23.6</v>
      </c>
      <c r="AB13" s="61"/>
    </row>
    <row r="14" spans="1:28" s="75" customFormat="1" ht="11.25" customHeight="1">
      <c r="A14" s="62"/>
      <c r="B14" s="63" t="s">
        <v>42</v>
      </c>
      <c r="C14" s="63"/>
      <c r="D14" s="64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177</v>
      </c>
      <c r="P14" s="67"/>
      <c r="Q14" s="66" t="s">
        <v>12</v>
      </c>
      <c r="R14" s="69"/>
      <c r="S14" s="68" t="s">
        <v>144</v>
      </c>
      <c r="T14" s="65" t="s">
        <v>150</v>
      </c>
      <c r="U14" s="67"/>
      <c r="V14" s="66" t="s">
        <v>17</v>
      </c>
      <c r="W14" s="69"/>
      <c r="X14" s="68" t="s">
        <v>17</v>
      </c>
      <c r="Y14" s="70" t="s">
        <v>16</v>
      </c>
      <c r="Z14" s="71" t="s">
        <v>14</v>
      </c>
      <c r="AA14" s="72"/>
      <c r="AB14" s="73"/>
    </row>
    <row r="15" spans="1:28" s="5" customFormat="1" ht="15" customHeight="1">
      <c r="A15" s="50" t="s">
        <v>15</v>
      </c>
      <c r="B15" s="51" t="s">
        <v>80</v>
      </c>
      <c r="C15" s="51" t="s">
        <v>81</v>
      </c>
      <c r="D15" s="52">
        <v>2002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4.3</v>
      </c>
      <c r="P15" s="55">
        <v>10</v>
      </c>
      <c r="Q15" s="54">
        <v>6</v>
      </c>
      <c r="R15" s="57"/>
      <c r="S15" s="56">
        <f>O15+Q15-R15</f>
        <v>10.3</v>
      </c>
      <c r="T15" s="53">
        <v>4.5</v>
      </c>
      <c r="U15" s="55">
        <v>10</v>
      </c>
      <c r="V15" s="54">
        <v>8.6</v>
      </c>
      <c r="W15" s="57"/>
      <c r="X15" s="56">
        <f>T15+V15-W15</f>
        <v>13.1</v>
      </c>
      <c r="Y15" s="58">
        <f>SUM(E15+J15+O15+T15)</f>
        <v>8.8</v>
      </c>
      <c r="Z15" s="59">
        <f>SUM(G15+L15+Q15+V15)</f>
        <v>14.6</v>
      </c>
      <c r="AA15" s="60">
        <f>$I15+$N15+$S15+$X15</f>
        <v>23.4</v>
      </c>
      <c r="AB15" s="61"/>
    </row>
    <row r="16" spans="1:28" s="75" customFormat="1" ht="11.25" customHeight="1">
      <c r="A16" s="62"/>
      <c r="B16" s="63" t="s">
        <v>129</v>
      </c>
      <c r="C16" s="63"/>
      <c r="D16" s="64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176</v>
      </c>
      <c r="P16" s="67"/>
      <c r="Q16" s="66" t="s">
        <v>15</v>
      </c>
      <c r="R16" s="69"/>
      <c r="S16" s="68" t="s">
        <v>15</v>
      </c>
      <c r="T16" s="65" t="s">
        <v>144</v>
      </c>
      <c r="U16" s="67"/>
      <c r="V16" s="66" t="s">
        <v>11</v>
      </c>
      <c r="W16" s="69"/>
      <c r="X16" s="68" t="s">
        <v>11</v>
      </c>
      <c r="Y16" s="70" t="s">
        <v>145</v>
      </c>
      <c r="Z16" s="71" t="s">
        <v>15</v>
      </c>
      <c r="AA16" s="72"/>
      <c r="AB16" s="73"/>
    </row>
    <row r="17" spans="1:28" s="5" customFormat="1" ht="15" customHeight="1">
      <c r="A17" s="50" t="s">
        <v>16</v>
      </c>
      <c r="B17" s="110" t="s">
        <v>82</v>
      </c>
      <c r="C17" s="115" t="s">
        <v>92</v>
      </c>
      <c r="D17" s="111">
        <v>2003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4.2</v>
      </c>
      <c r="P17" s="55">
        <v>10</v>
      </c>
      <c r="Q17" s="54">
        <v>5.95</v>
      </c>
      <c r="R17" s="57"/>
      <c r="S17" s="56">
        <f>O17+Q17-R17</f>
        <v>10.15</v>
      </c>
      <c r="T17" s="53">
        <v>4.6</v>
      </c>
      <c r="U17" s="55">
        <v>10</v>
      </c>
      <c r="V17" s="54">
        <v>7.8</v>
      </c>
      <c r="W17" s="57"/>
      <c r="X17" s="56">
        <f>T17+V17-W17</f>
        <v>12.399999999999999</v>
      </c>
      <c r="Y17" s="58">
        <f>SUM(E17+J17+O17+T17)</f>
        <v>8.8</v>
      </c>
      <c r="Z17" s="59">
        <f>SUM(G17+L17+Q17+V17)</f>
        <v>13.75</v>
      </c>
      <c r="AA17" s="60">
        <f>$I17+$N17+$S17+$X17</f>
        <v>22.549999999999997</v>
      </c>
      <c r="AB17" s="61"/>
    </row>
    <row r="18" spans="1:28" s="75" customFormat="1" ht="11.25" customHeight="1">
      <c r="A18" s="62"/>
      <c r="B18" s="63" t="s">
        <v>64</v>
      </c>
      <c r="C18" s="116"/>
      <c r="D18" s="64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177</v>
      </c>
      <c r="P18" s="67"/>
      <c r="Q18" s="66" t="s">
        <v>16</v>
      </c>
      <c r="R18" s="69"/>
      <c r="S18" s="68" t="s">
        <v>16</v>
      </c>
      <c r="T18" s="65" t="s">
        <v>11</v>
      </c>
      <c r="U18" s="67"/>
      <c r="V18" s="66" t="s">
        <v>16</v>
      </c>
      <c r="W18" s="69"/>
      <c r="X18" s="68" t="s">
        <v>15</v>
      </c>
      <c r="Y18" s="70" t="s">
        <v>145</v>
      </c>
      <c r="Z18" s="71" t="s">
        <v>17</v>
      </c>
      <c r="AA18" s="72"/>
      <c r="AB18" s="73"/>
    </row>
    <row r="19" spans="1:28" s="5" customFormat="1" ht="15" customHeight="1">
      <c r="A19" s="50" t="s">
        <v>17</v>
      </c>
      <c r="B19" s="110" t="s">
        <v>128</v>
      </c>
      <c r="C19" s="115" t="s">
        <v>52</v>
      </c>
      <c r="D19" s="52">
        <v>2003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4.1</v>
      </c>
      <c r="P19" s="55">
        <v>10</v>
      </c>
      <c r="Q19" s="54">
        <v>5.85</v>
      </c>
      <c r="R19" s="57"/>
      <c r="S19" s="56">
        <f>O19+Q19-R19</f>
        <v>9.95</v>
      </c>
      <c r="T19" s="53">
        <v>4.3</v>
      </c>
      <c r="U19" s="55">
        <v>10</v>
      </c>
      <c r="V19" s="54">
        <v>8</v>
      </c>
      <c r="W19" s="57"/>
      <c r="X19" s="56">
        <f>T19+V19-W19</f>
        <v>12.3</v>
      </c>
      <c r="Y19" s="58">
        <f>SUM(E19+J19+O19+T19)</f>
        <v>8.399999999999999</v>
      </c>
      <c r="Z19" s="59">
        <f>SUM(G19+L19+Q19+V19)</f>
        <v>13.85</v>
      </c>
      <c r="AA19" s="60">
        <f>$I19+$N19+$S19+$X19</f>
        <v>22.25</v>
      </c>
      <c r="AB19" s="61"/>
    </row>
    <row r="20" spans="1:28" s="75" customFormat="1" ht="11.25" customHeight="1">
      <c r="A20" s="62"/>
      <c r="B20" s="63" t="s">
        <v>129</v>
      </c>
      <c r="C20" s="116"/>
      <c r="D20" s="117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17</v>
      </c>
      <c r="P20" s="67"/>
      <c r="Q20" s="66" t="s">
        <v>17</v>
      </c>
      <c r="R20" s="69"/>
      <c r="S20" s="68" t="s">
        <v>17</v>
      </c>
      <c r="T20" s="65" t="s">
        <v>150</v>
      </c>
      <c r="U20" s="67"/>
      <c r="V20" s="66" t="s">
        <v>15</v>
      </c>
      <c r="W20" s="69"/>
      <c r="X20" s="68" t="s">
        <v>16</v>
      </c>
      <c r="Y20" s="70" t="s">
        <v>17</v>
      </c>
      <c r="Z20" s="71" t="s">
        <v>16</v>
      </c>
      <c r="AA20" s="72"/>
      <c r="AB20" s="73"/>
    </row>
    <row r="21" spans="1:28" s="5" customFormat="1" ht="15" customHeight="1">
      <c r="A21" s="50" t="s">
        <v>18</v>
      </c>
      <c r="B21" s="51" t="s">
        <v>112</v>
      </c>
      <c r="C21" s="51" t="s">
        <v>63</v>
      </c>
      <c r="D21" s="52">
        <v>2003</v>
      </c>
      <c r="E21" s="53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3.7</v>
      </c>
      <c r="P21" s="55">
        <v>10</v>
      </c>
      <c r="Q21" s="54">
        <v>3</v>
      </c>
      <c r="R21" s="57"/>
      <c r="S21" s="56">
        <f>O21+Q21-R21</f>
        <v>6.7</v>
      </c>
      <c r="T21" s="53">
        <v>3.9</v>
      </c>
      <c r="U21" s="55">
        <v>10</v>
      </c>
      <c r="V21" s="54">
        <v>7.2</v>
      </c>
      <c r="W21" s="57"/>
      <c r="X21" s="56">
        <f>T21+V21-W21</f>
        <v>11.1</v>
      </c>
      <c r="Y21" s="58">
        <f>SUM(E21+J21+O21+T21)</f>
        <v>7.6</v>
      </c>
      <c r="Z21" s="59">
        <f>SUM(G21+L21+Q21+V21)</f>
        <v>10.2</v>
      </c>
      <c r="AA21" s="60">
        <f>$I21+$N21+$S21+$X21</f>
        <v>17.8</v>
      </c>
      <c r="AB21" s="61"/>
    </row>
    <row r="22" spans="1:28" s="75" customFormat="1" ht="11.25" customHeight="1" thickBot="1">
      <c r="A22" s="98"/>
      <c r="B22" s="76" t="s">
        <v>111</v>
      </c>
      <c r="C22" s="76"/>
      <c r="D22" s="118"/>
      <c r="E22" s="77"/>
      <c r="F22" s="79"/>
      <c r="G22" s="78"/>
      <c r="H22" s="79"/>
      <c r="I22" s="80"/>
      <c r="J22" s="81"/>
      <c r="K22" s="79"/>
      <c r="L22" s="78"/>
      <c r="M22" s="81"/>
      <c r="N22" s="80"/>
      <c r="O22" s="77" t="s">
        <v>18</v>
      </c>
      <c r="P22" s="79"/>
      <c r="Q22" s="78" t="s">
        <v>18</v>
      </c>
      <c r="R22" s="81"/>
      <c r="S22" s="80" t="s">
        <v>18</v>
      </c>
      <c r="T22" s="77" t="s">
        <v>18</v>
      </c>
      <c r="U22" s="79"/>
      <c r="V22" s="78" t="s">
        <v>18</v>
      </c>
      <c r="W22" s="81"/>
      <c r="X22" s="80" t="s">
        <v>18</v>
      </c>
      <c r="Y22" s="82" t="s">
        <v>18</v>
      </c>
      <c r="Z22" s="83" t="s">
        <v>18</v>
      </c>
      <c r="AA22" s="84"/>
      <c r="AB22" s="73"/>
    </row>
    <row r="23" spans="1:28" s="75" customFormat="1" ht="6.75" customHeight="1">
      <c r="A23" s="85"/>
      <c r="B23" s="86"/>
      <c r="C23" s="86"/>
      <c r="D23" s="87"/>
      <c r="E23" s="88"/>
      <c r="F23" s="88"/>
      <c r="G23" s="89"/>
      <c r="H23" s="88"/>
      <c r="I23" s="90"/>
      <c r="J23" s="91"/>
      <c r="K23" s="88"/>
      <c r="L23" s="90"/>
      <c r="M23" s="91"/>
      <c r="N23" s="90"/>
      <c r="O23" s="92"/>
      <c r="P23" s="88"/>
      <c r="Q23" s="93"/>
      <c r="R23" s="92"/>
      <c r="S23" s="90"/>
      <c r="T23" s="91"/>
      <c r="U23" s="88"/>
      <c r="V23" s="93"/>
      <c r="W23" s="92"/>
      <c r="X23" s="90"/>
      <c r="Y23" s="91"/>
      <c r="Z23" s="90"/>
      <c r="AA23" s="8"/>
      <c r="AB23" s="22"/>
    </row>
    <row r="24" spans="1:27" s="3" customFormat="1" ht="15" customHeight="1">
      <c r="A24" s="163" t="s">
        <v>26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2"/>
      <c r="T24" s="13"/>
      <c r="U24" s="13"/>
      <c r="V24" s="12"/>
      <c r="W24" s="13"/>
      <c r="X24" s="12"/>
      <c r="Y24" s="13"/>
      <c r="Z24" s="12"/>
      <c r="AA24" s="12"/>
    </row>
    <row r="25" spans="3:27" s="4" customFormat="1" ht="6" customHeight="1">
      <c r="C25" s="14"/>
      <c r="D25" s="15"/>
      <c r="E25" s="16"/>
      <c r="F25" s="18"/>
      <c r="G25" s="17"/>
      <c r="H25" s="18"/>
      <c r="I25" s="17"/>
      <c r="J25" s="18"/>
      <c r="K25" s="18"/>
      <c r="L25" s="17"/>
      <c r="M25" s="18"/>
      <c r="N25" s="17"/>
      <c r="O25" s="18"/>
      <c r="P25" s="18"/>
      <c r="Q25" s="17"/>
      <c r="R25" s="18"/>
      <c r="S25" s="17"/>
      <c r="T25" s="18"/>
      <c r="U25" s="18"/>
      <c r="V25" s="17"/>
      <c r="W25" s="18"/>
      <c r="X25" s="17"/>
      <c r="Y25" s="18"/>
      <c r="Z25" s="17"/>
      <c r="AA25" s="17"/>
    </row>
    <row r="26" spans="1:28" s="5" customFormat="1" ht="15">
      <c r="A26" s="160" t="s">
        <v>27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9"/>
    </row>
    <row r="27" spans="1:28" s="5" customFormat="1" ht="15">
      <c r="A27" s="160" t="s">
        <v>30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9"/>
    </row>
    <row r="28" spans="1:28" s="5" customFormat="1" ht="15">
      <c r="A28" s="160" t="s">
        <v>28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9"/>
    </row>
    <row r="29" spans="1:28" s="5" customFormat="1" ht="15">
      <c r="A29" s="160" t="s">
        <v>29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9"/>
    </row>
    <row r="30" spans="1:28" ht="6.75" customHeight="1">
      <c r="A30" s="20"/>
      <c r="C30" s="21"/>
      <c r="D30" s="22"/>
      <c r="E30" s="9"/>
      <c r="F30" s="23"/>
      <c r="G30" s="10"/>
      <c r="H30" s="23"/>
      <c r="I30" s="8"/>
      <c r="K30" s="23"/>
      <c r="M30" s="23"/>
      <c r="N30" s="10"/>
      <c r="P30" s="23"/>
      <c r="Q30" s="11"/>
      <c r="R30" s="24"/>
      <c r="S30" s="25"/>
      <c r="T30" s="24"/>
      <c r="U30" s="23"/>
      <c r="V30" s="25"/>
      <c r="W30" s="24"/>
      <c r="X30" s="25"/>
      <c r="Y30" s="24"/>
      <c r="Z30" s="25"/>
      <c r="AA30" s="25"/>
      <c r="AB30" s="2"/>
    </row>
    <row r="31" spans="1:27" ht="74.25" customHeight="1">
      <c r="A31" s="161" t="s">
        <v>37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</row>
    <row r="32" spans="1:3" ht="19.5">
      <c r="A32" s="130"/>
      <c r="B32" s="2"/>
      <c r="C32" s="2"/>
    </row>
  </sheetData>
  <sheetProtection/>
  <mergeCells count="13">
    <mergeCell ref="A31:AA31"/>
    <mergeCell ref="A29:AA29"/>
    <mergeCell ref="A24:R24"/>
    <mergeCell ref="A26:AA26"/>
    <mergeCell ref="A27:AA27"/>
    <mergeCell ref="A28:AA28"/>
    <mergeCell ref="O5:S5"/>
    <mergeCell ref="T5:X5"/>
    <mergeCell ref="E5:I5"/>
    <mergeCell ref="X1:AA1"/>
    <mergeCell ref="B3:AA3"/>
    <mergeCell ref="E1:V1"/>
    <mergeCell ref="J5:N5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B22"/>
  <sheetViews>
    <sheetView zoomScalePageLayoutView="0" workbookViewId="0" topLeftCell="A1">
      <selection activeCell="W1" sqref="W1"/>
    </sheetView>
  </sheetViews>
  <sheetFormatPr defaultColWidth="9.140625" defaultRowHeight="12.75"/>
  <cols>
    <col min="1" max="1" width="3.57421875" style="94" customWidth="1"/>
    <col min="2" max="2" width="14.7109375" style="6" customWidth="1"/>
    <col min="3" max="3" width="10.28125" style="6" customWidth="1"/>
    <col min="4" max="4" width="3.7109375" style="95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6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6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6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6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97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59" t="s">
        <v>126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29"/>
      <c r="X1" s="157" t="s">
        <v>127</v>
      </c>
      <c r="Y1" s="157"/>
      <c r="Z1" s="157"/>
      <c r="AA1" s="157"/>
      <c r="AB1" s="30"/>
    </row>
    <row r="2" spans="1:28" s="26" customFormat="1" ht="3" customHeight="1">
      <c r="A2" s="30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0" customFormat="1" ht="15.75" customHeight="1">
      <c r="A3" s="38"/>
      <c r="B3" s="158" t="s">
        <v>141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39"/>
    </row>
    <row r="4" spans="1:28" s="26" customFormat="1" ht="3" customHeight="1" thickBot="1">
      <c r="A4" s="30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54"/>
      <c r="F5" s="155"/>
      <c r="G5" s="155"/>
      <c r="H5" s="155"/>
      <c r="I5" s="156"/>
      <c r="J5" s="155"/>
      <c r="K5" s="155"/>
      <c r="L5" s="155"/>
      <c r="M5" s="155"/>
      <c r="N5" s="155"/>
      <c r="O5" s="154"/>
      <c r="P5" s="155"/>
      <c r="Q5" s="155"/>
      <c r="R5" s="155"/>
      <c r="S5" s="156"/>
      <c r="T5" s="154"/>
      <c r="U5" s="155"/>
      <c r="V5" s="155"/>
      <c r="W5" s="155"/>
      <c r="X5" s="156"/>
      <c r="Y5" s="44" t="s">
        <v>4</v>
      </c>
      <c r="Z5" s="45" t="s">
        <v>4</v>
      </c>
      <c r="AA5" s="46"/>
      <c r="AB5" s="47"/>
    </row>
    <row r="6" spans="1:28" s="49" customFormat="1" ht="15.75" customHeight="1" thickBot="1">
      <c r="A6" s="142"/>
      <c r="B6" s="143"/>
      <c r="C6" s="144"/>
      <c r="D6" s="145"/>
      <c r="E6" s="146" t="s">
        <v>6</v>
      </c>
      <c r="F6" s="147" t="s">
        <v>9</v>
      </c>
      <c r="G6" s="148" t="s">
        <v>7</v>
      </c>
      <c r="H6" s="149" t="s">
        <v>8</v>
      </c>
      <c r="I6" s="150" t="s">
        <v>10</v>
      </c>
      <c r="J6" s="146" t="s">
        <v>6</v>
      </c>
      <c r="K6" s="147" t="s">
        <v>9</v>
      </c>
      <c r="L6" s="148" t="s">
        <v>7</v>
      </c>
      <c r="M6" s="149" t="s">
        <v>8</v>
      </c>
      <c r="N6" s="150" t="s">
        <v>10</v>
      </c>
      <c r="O6" s="146" t="s">
        <v>6</v>
      </c>
      <c r="P6" s="147" t="s">
        <v>9</v>
      </c>
      <c r="Q6" s="148" t="s">
        <v>7</v>
      </c>
      <c r="R6" s="149" t="s">
        <v>8</v>
      </c>
      <c r="S6" s="150" t="s">
        <v>10</v>
      </c>
      <c r="T6" s="146" t="s">
        <v>6</v>
      </c>
      <c r="U6" s="147" t="s">
        <v>9</v>
      </c>
      <c r="V6" s="148" t="s">
        <v>7</v>
      </c>
      <c r="W6" s="149" t="s">
        <v>8</v>
      </c>
      <c r="X6" s="150" t="s">
        <v>10</v>
      </c>
      <c r="Y6" s="151" t="s">
        <v>6</v>
      </c>
      <c r="Z6" s="152" t="s">
        <v>7</v>
      </c>
      <c r="AA6" s="153" t="s">
        <v>5</v>
      </c>
      <c r="AB6" s="48"/>
    </row>
    <row r="7" spans="1:28" s="5" customFormat="1" ht="15" customHeight="1">
      <c r="A7" s="99" t="s">
        <v>11</v>
      </c>
      <c r="B7" s="137" t="s">
        <v>49</v>
      </c>
      <c r="C7" s="138" t="s">
        <v>83</v>
      </c>
      <c r="D7" s="109">
        <v>2001</v>
      </c>
      <c r="E7" s="101"/>
      <c r="F7" s="102"/>
      <c r="G7" s="103"/>
      <c r="H7" s="102"/>
      <c r="I7" s="104">
        <f>E7+G7-H7</f>
        <v>0</v>
      </c>
      <c r="J7" s="105"/>
      <c r="K7" s="102"/>
      <c r="L7" s="103"/>
      <c r="M7" s="102"/>
      <c r="N7" s="104">
        <f>J7+L7-M7</f>
        <v>0</v>
      </c>
      <c r="O7" s="101">
        <v>4.4</v>
      </c>
      <c r="P7" s="102">
        <v>10</v>
      </c>
      <c r="Q7" s="103">
        <v>8.25</v>
      </c>
      <c r="R7" s="105"/>
      <c r="S7" s="104">
        <f>O7+Q7-R7</f>
        <v>12.65</v>
      </c>
      <c r="T7" s="101">
        <v>4.5</v>
      </c>
      <c r="U7" s="102">
        <v>10</v>
      </c>
      <c r="V7" s="103">
        <v>8.2</v>
      </c>
      <c r="W7" s="105"/>
      <c r="X7" s="104">
        <f>T7+V7-W7</f>
        <v>12.7</v>
      </c>
      <c r="Y7" s="106">
        <f>SUM(E7+J7+O7+T7)</f>
        <v>8.9</v>
      </c>
      <c r="Z7" s="107">
        <f>SUM(G7+L7+Q7+V7)</f>
        <v>16.45</v>
      </c>
      <c r="AA7" s="108">
        <f>$I7+$N7+$S7+$X7</f>
        <v>25.35</v>
      </c>
      <c r="AB7" s="61"/>
    </row>
    <row r="8" spans="1:28" s="74" customFormat="1" ht="11.25" customHeight="1">
      <c r="A8" s="62"/>
      <c r="B8" s="63" t="s">
        <v>50</v>
      </c>
      <c r="C8" s="116"/>
      <c r="D8" s="64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11</v>
      </c>
      <c r="P8" s="67"/>
      <c r="Q8" s="66" t="s">
        <v>11</v>
      </c>
      <c r="R8" s="69"/>
      <c r="S8" s="68" t="s">
        <v>11</v>
      </c>
      <c r="T8" s="65" t="s">
        <v>11</v>
      </c>
      <c r="U8" s="67"/>
      <c r="V8" s="66" t="s">
        <v>11</v>
      </c>
      <c r="W8" s="69"/>
      <c r="X8" s="68" t="s">
        <v>11</v>
      </c>
      <c r="Y8" s="70" t="s">
        <v>11</v>
      </c>
      <c r="Z8" s="71" t="s">
        <v>11</v>
      </c>
      <c r="AA8" s="72"/>
      <c r="AB8" s="73"/>
    </row>
    <row r="9" spans="1:28" s="5" customFormat="1" ht="15" customHeight="1">
      <c r="A9" s="50" t="s">
        <v>12</v>
      </c>
      <c r="B9" s="110" t="s">
        <v>66</v>
      </c>
      <c r="C9" s="115" t="s">
        <v>46</v>
      </c>
      <c r="D9" s="111">
        <v>2001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4.3</v>
      </c>
      <c r="P9" s="55">
        <v>10</v>
      </c>
      <c r="Q9" s="54">
        <v>8.2</v>
      </c>
      <c r="R9" s="57"/>
      <c r="S9" s="56">
        <f>O9+Q9-R9</f>
        <v>12.5</v>
      </c>
      <c r="T9" s="53">
        <v>4.4</v>
      </c>
      <c r="U9" s="55">
        <v>10</v>
      </c>
      <c r="V9" s="54">
        <v>7.6</v>
      </c>
      <c r="W9" s="57"/>
      <c r="X9" s="56">
        <f>T9+V9-W9</f>
        <v>12</v>
      </c>
      <c r="Y9" s="58">
        <f>SUM(E9+J9+O9+T9)</f>
        <v>8.7</v>
      </c>
      <c r="Z9" s="59">
        <f>SUM(G9+L9+Q9+V9)</f>
        <v>15.799999999999999</v>
      </c>
      <c r="AA9" s="60">
        <f>$I9+$N9+$S9+$X9</f>
        <v>24.5</v>
      </c>
      <c r="AB9" s="61"/>
    </row>
    <row r="10" spans="1:28" s="74" customFormat="1" ht="11.25" customHeight="1">
      <c r="A10" s="62"/>
      <c r="B10" s="63" t="s">
        <v>111</v>
      </c>
      <c r="C10" s="116"/>
      <c r="D10" s="117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144</v>
      </c>
      <c r="P10" s="67"/>
      <c r="Q10" s="66" t="s">
        <v>12</v>
      </c>
      <c r="R10" s="69"/>
      <c r="S10" s="68" t="s">
        <v>12</v>
      </c>
      <c r="T10" s="65" t="s">
        <v>144</v>
      </c>
      <c r="U10" s="67"/>
      <c r="V10" s="66" t="s">
        <v>13</v>
      </c>
      <c r="W10" s="69"/>
      <c r="X10" s="68" t="s">
        <v>13</v>
      </c>
      <c r="Y10" s="65" t="s">
        <v>144</v>
      </c>
      <c r="Z10" s="71" t="s">
        <v>12</v>
      </c>
      <c r="AA10" s="72"/>
      <c r="AB10" s="73"/>
    </row>
    <row r="11" spans="1:28" s="5" customFormat="1" ht="15" customHeight="1">
      <c r="A11" s="50" t="s">
        <v>13</v>
      </c>
      <c r="B11" s="51" t="s">
        <v>84</v>
      </c>
      <c r="C11" s="51" t="s">
        <v>85</v>
      </c>
      <c r="D11" s="52">
        <v>2001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4.3</v>
      </c>
      <c r="P11" s="55">
        <v>10</v>
      </c>
      <c r="Q11" s="54">
        <v>7.75</v>
      </c>
      <c r="R11" s="57"/>
      <c r="S11" s="56">
        <f>O11+Q11-R11</f>
        <v>12.05</v>
      </c>
      <c r="T11" s="53">
        <v>4.4</v>
      </c>
      <c r="U11" s="55">
        <v>10</v>
      </c>
      <c r="V11" s="54">
        <v>8</v>
      </c>
      <c r="W11" s="57"/>
      <c r="X11" s="56">
        <f>T11+V11-W11</f>
        <v>12.4</v>
      </c>
      <c r="Y11" s="58">
        <f>SUM(E11+J11+O11+T11)</f>
        <v>8.7</v>
      </c>
      <c r="Z11" s="59">
        <f>SUM(G11+L11+Q11+V11)</f>
        <v>15.75</v>
      </c>
      <c r="AA11" s="60">
        <f>$I11+$N11+$S11+$X11</f>
        <v>24.450000000000003</v>
      </c>
      <c r="AB11" s="61"/>
    </row>
    <row r="12" spans="1:28" s="75" customFormat="1" ht="11.25" customHeight="1" thickBot="1">
      <c r="A12" s="98"/>
      <c r="B12" s="76" t="s">
        <v>50</v>
      </c>
      <c r="C12" s="76"/>
      <c r="D12" s="118"/>
      <c r="E12" s="77"/>
      <c r="F12" s="79"/>
      <c r="G12" s="78"/>
      <c r="H12" s="79"/>
      <c r="I12" s="80"/>
      <c r="J12" s="81"/>
      <c r="K12" s="79"/>
      <c r="L12" s="78"/>
      <c r="M12" s="81"/>
      <c r="N12" s="80"/>
      <c r="O12" s="77" t="s">
        <v>144</v>
      </c>
      <c r="P12" s="79"/>
      <c r="Q12" s="78" t="s">
        <v>13</v>
      </c>
      <c r="R12" s="81"/>
      <c r="S12" s="80" t="s">
        <v>13</v>
      </c>
      <c r="T12" s="77" t="s">
        <v>144</v>
      </c>
      <c r="U12" s="79"/>
      <c r="V12" s="78" t="s">
        <v>12</v>
      </c>
      <c r="W12" s="81"/>
      <c r="X12" s="80" t="s">
        <v>12</v>
      </c>
      <c r="Y12" s="77" t="s">
        <v>144</v>
      </c>
      <c r="Z12" s="83" t="s">
        <v>13</v>
      </c>
      <c r="AA12" s="84"/>
      <c r="AB12" s="73"/>
    </row>
    <row r="13" spans="1:28" s="75" customFormat="1" ht="6.75" customHeight="1">
      <c r="A13" s="85"/>
      <c r="B13" s="86"/>
      <c r="C13" s="86"/>
      <c r="D13" s="87"/>
      <c r="E13" s="88"/>
      <c r="F13" s="88"/>
      <c r="G13" s="89"/>
      <c r="H13" s="88"/>
      <c r="I13" s="90"/>
      <c r="J13" s="91"/>
      <c r="K13" s="88"/>
      <c r="L13" s="90"/>
      <c r="M13" s="91"/>
      <c r="N13" s="90"/>
      <c r="O13" s="92"/>
      <c r="P13" s="88"/>
      <c r="Q13" s="93"/>
      <c r="R13" s="92"/>
      <c r="S13" s="90"/>
      <c r="T13" s="91"/>
      <c r="U13" s="88"/>
      <c r="V13" s="93"/>
      <c r="W13" s="92"/>
      <c r="X13" s="90"/>
      <c r="Y13" s="91"/>
      <c r="Z13" s="90"/>
      <c r="AA13" s="8"/>
      <c r="AB13" s="22"/>
    </row>
    <row r="14" spans="1:27" s="3" customFormat="1" ht="15" customHeight="1">
      <c r="A14" s="163" t="s">
        <v>26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2"/>
      <c r="T14" s="13"/>
      <c r="U14" s="13"/>
      <c r="V14" s="12"/>
      <c r="W14" s="13"/>
      <c r="X14" s="12"/>
      <c r="Y14" s="13"/>
      <c r="Z14" s="12"/>
      <c r="AA14" s="12"/>
    </row>
    <row r="15" spans="3:27" s="4" customFormat="1" ht="6" customHeight="1">
      <c r="C15" s="14"/>
      <c r="D15" s="15"/>
      <c r="E15" s="16"/>
      <c r="F15" s="18"/>
      <c r="G15" s="17"/>
      <c r="H15" s="18"/>
      <c r="I15" s="17"/>
      <c r="J15" s="18"/>
      <c r="K15" s="18"/>
      <c r="L15" s="17"/>
      <c r="M15" s="18"/>
      <c r="N15" s="17"/>
      <c r="O15" s="18"/>
      <c r="P15" s="18"/>
      <c r="Q15" s="17"/>
      <c r="R15" s="18"/>
      <c r="S15" s="17"/>
      <c r="T15" s="18"/>
      <c r="U15" s="18"/>
      <c r="V15" s="17"/>
      <c r="W15" s="18"/>
      <c r="X15" s="17"/>
      <c r="Y15" s="18"/>
      <c r="Z15" s="17"/>
      <c r="AA15" s="17"/>
    </row>
    <row r="16" spans="1:28" s="5" customFormat="1" ht="15">
      <c r="A16" s="160" t="s">
        <v>27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9"/>
    </row>
    <row r="17" spans="1:28" s="5" customFormat="1" ht="15">
      <c r="A17" s="160" t="s">
        <v>30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9"/>
    </row>
    <row r="18" spans="1:28" s="5" customFormat="1" ht="15">
      <c r="A18" s="160" t="s">
        <v>28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9"/>
    </row>
    <row r="19" spans="1:28" s="5" customFormat="1" ht="15">
      <c r="A19" s="160" t="s">
        <v>29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9"/>
    </row>
    <row r="20" spans="1:28" ht="6.75" customHeight="1">
      <c r="A20" s="20"/>
      <c r="C20" s="21"/>
      <c r="D20" s="22"/>
      <c r="E20" s="9"/>
      <c r="F20" s="23"/>
      <c r="G20" s="10"/>
      <c r="H20" s="23"/>
      <c r="I20" s="8"/>
      <c r="K20" s="23"/>
      <c r="M20" s="23"/>
      <c r="N20" s="10"/>
      <c r="P20" s="23"/>
      <c r="Q20" s="11"/>
      <c r="R20" s="24"/>
      <c r="S20" s="25"/>
      <c r="T20" s="24"/>
      <c r="U20" s="23"/>
      <c r="V20" s="25"/>
      <c r="W20" s="24"/>
      <c r="X20" s="25"/>
      <c r="Y20" s="24"/>
      <c r="Z20" s="25"/>
      <c r="AA20" s="25"/>
      <c r="AB20" s="2"/>
    </row>
    <row r="21" spans="1:27" ht="74.25" customHeigh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</row>
    <row r="22" spans="1:3" ht="19.5">
      <c r="A22" s="130"/>
      <c r="B22" s="2"/>
      <c r="C22" s="2"/>
    </row>
  </sheetData>
  <sheetProtection/>
  <mergeCells count="13">
    <mergeCell ref="A18:AA18"/>
    <mergeCell ref="A19:AA19"/>
    <mergeCell ref="A21:AA21"/>
    <mergeCell ref="A14:R14"/>
    <mergeCell ref="A16:AA16"/>
    <mergeCell ref="A17:AA17"/>
    <mergeCell ref="X1:AA1"/>
    <mergeCell ref="B3:AA3"/>
    <mergeCell ref="E1:V1"/>
    <mergeCell ref="E5:I5"/>
    <mergeCell ref="J5:N5"/>
    <mergeCell ref="O5:S5"/>
    <mergeCell ref="T5:X5"/>
  </mergeCells>
  <printOptions/>
  <pageMargins left="0.17" right="0.1" top="0.15" bottom="0.16" header="0.09" footer="0.13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C22"/>
  <sheetViews>
    <sheetView tabSelected="1" zoomScalePageLayoutView="0" workbookViewId="0" topLeftCell="A1">
      <selection activeCell="AB1" sqref="AB1"/>
    </sheetView>
  </sheetViews>
  <sheetFormatPr defaultColWidth="9.140625" defaultRowHeight="12.75"/>
  <cols>
    <col min="1" max="1" width="3.57421875" style="94" customWidth="1"/>
    <col min="2" max="2" width="14.7109375" style="6" customWidth="1"/>
    <col min="3" max="3" width="10.28125" style="6" customWidth="1"/>
    <col min="4" max="4" width="3.7109375" style="95" customWidth="1"/>
    <col min="5" max="5" width="4.421875" style="95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96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96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96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96" customWidth="1"/>
    <col min="26" max="26" width="5.00390625" style="9" customWidth="1"/>
    <col min="27" max="27" width="5.421875" style="10" customWidth="1"/>
    <col min="28" max="28" width="9.7109375" style="11" customWidth="1"/>
    <col min="29" max="29" width="1.7109375" style="97" customWidth="1"/>
    <col min="30" max="16384" width="9.140625" style="2" customWidth="1"/>
  </cols>
  <sheetData>
    <row r="1" spans="2:29" s="26" customFormat="1" ht="20.25" customHeight="1">
      <c r="B1" s="27"/>
      <c r="C1" s="27"/>
      <c r="D1" s="28"/>
      <c r="E1" s="159" t="s">
        <v>126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29"/>
      <c r="X1" s="157" t="s">
        <v>127</v>
      </c>
      <c r="Y1" s="157"/>
      <c r="Z1" s="157"/>
      <c r="AA1" s="157"/>
      <c r="AB1" s="30"/>
      <c r="AC1" s="1"/>
    </row>
    <row r="2" spans="1:29" s="26" customFormat="1" ht="3" customHeight="1">
      <c r="A2" s="30"/>
      <c r="B2" s="31"/>
      <c r="C2" s="31"/>
      <c r="D2" s="32"/>
      <c r="E2" s="32"/>
      <c r="F2" s="33"/>
      <c r="G2" s="33"/>
      <c r="H2" s="34"/>
      <c r="I2" s="33"/>
      <c r="J2" s="34"/>
      <c r="K2" s="33"/>
      <c r="L2" s="33"/>
      <c r="M2" s="34"/>
      <c r="N2" s="33"/>
      <c r="O2" s="34"/>
      <c r="P2" s="35"/>
      <c r="Q2" s="33"/>
      <c r="R2" s="36"/>
      <c r="S2" s="35"/>
      <c r="T2" s="34"/>
      <c r="U2" s="33"/>
      <c r="V2" s="33"/>
      <c r="W2" s="34"/>
      <c r="X2" s="33"/>
      <c r="Y2" s="34"/>
      <c r="Z2" s="33"/>
      <c r="AA2" s="34"/>
      <c r="AB2" s="34"/>
      <c r="AC2" s="37"/>
    </row>
    <row r="3" spans="1:29" s="40" customFormat="1" ht="15.75" customHeight="1">
      <c r="A3" s="38"/>
      <c r="B3" s="158" t="s">
        <v>142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39"/>
    </row>
    <row r="4" spans="1:29" s="26" customFormat="1" ht="3" customHeight="1" thickBot="1">
      <c r="A4" s="30"/>
      <c r="B4" s="31"/>
      <c r="C4" s="31"/>
      <c r="D4" s="32"/>
      <c r="E4" s="32"/>
      <c r="F4" s="33"/>
      <c r="G4" s="33"/>
      <c r="H4" s="34"/>
      <c r="I4" s="33"/>
      <c r="J4" s="34"/>
      <c r="K4" s="33"/>
      <c r="L4" s="33"/>
      <c r="M4" s="34"/>
      <c r="N4" s="33"/>
      <c r="O4" s="34"/>
      <c r="P4" s="35"/>
      <c r="Q4" s="33"/>
      <c r="R4" s="36"/>
      <c r="S4" s="35"/>
      <c r="T4" s="34"/>
      <c r="U4" s="33"/>
      <c r="V4" s="33"/>
      <c r="W4" s="34"/>
      <c r="X4" s="33"/>
      <c r="Y4" s="34"/>
      <c r="Z4" s="33"/>
      <c r="AA4" s="34"/>
      <c r="AB4" s="34"/>
      <c r="AC4" s="37"/>
    </row>
    <row r="5" spans="1:29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32" t="s">
        <v>39</v>
      </c>
      <c r="F5" s="154"/>
      <c r="G5" s="155"/>
      <c r="H5" s="155"/>
      <c r="I5" s="155"/>
      <c r="J5" s="156"/>
      <c r="K5" s="155"/>
      <c r="L5" s="155"/>
      <c r="M5" s="155"/>
      <c r="N5" s="155"/>
      <c r="O5" s="155"/>
      <c r="P5" s="154"/>
      <c r="Q5" s="155"/>
      <c r="R5" s="155"/>
      <c r="S5" s="155"/>
      <c r="T5" s="156"/>
      <c r="U5" s="154"/>
      <c r="V5" s="155"/>
      <c r="W5" s="155"/>
      <c r="X5" s="155"/>
      <c r="Y5" s="156"/>
      <c r="Z5" s="44" t="s">
        <v>4</v>
      </c>
      <c r="AA5" s="45" t="s">
        <v>4</v>
      </c>
      <c r="AB5" s="46"/>
      <c r="AC5" s="47"/>
    </row>
    <row r="6" spans="1:29" s="49" customFormat="1" ht="15.75" customHeight="1" thickBot="1">
      <c r="A6" s="119"/>
      <c r="B6" s="120"/>
      <c r="C6" s="120"/>
      <c r="D6" s="121"/>
      <c r="E6" s="133" t="s">
        <v>116</v>
      </c>
      <c r="F6" s="122" t="s">
        <v>6</v>
      </c>
      <c r="G6" s="123" t="s">
        <v>9</v>
      </c>
      <c r="H6" s="124" t="s">
        <v>7</v>
      </c>
      <c r="I6" s="125" t="s">
        <v>8</v>
      </c>
      <c r="J6" s="126" t="s">
        <v>10</v>
      </c>
      <c r="K6" s="122" t="s">
        <v>6</v>
      </c>
      <c r="L6" s="123" t="s">
        <v>9</v>
      </c>
      <c r="M6" s="124" t="s">
        <v>7</v>
      </c>
      <c r="N6" s="125" t="s">
        <v>8</v>
      </c>
      <c r="O6" s="126" t="s">
        <v>10</v>
      </c>
      <c r="P6" s="122" t="s">
        <v>6</v>
      </c>
      <c r="Q6" s="123" t="s">
        <v>9</v>
      </c>
      <c r="R6" s="124" t="s">
        <v>7</v>
      </c>
      <c r="S6" s="125" t="s">
        <v>8</v>
      </c>
      <c r="T6" s="126" t="s">
        <v>10</v>
      </c>
      <c r="U6" s="122" t="s">
        <v>6</v>
      </c>
      <c r="V6" s="123" t="s">
        <v>9</v>
      </c>
      <c r="W6" s="124" t="s">
        <v>7</v>
      </c>
      <c r="X6" s="125" t="s">
        <v>8</v>
      </c>
      <c r="Y6" s="126" t="s">
        <v>10</v>
      </c>
      <c r="Z6" s="127" t="s">
        <v>6</v>
      </c>
      <c r="AA6" s="128" t="s">
        <v>7</v>
      </c>
      <c r="AB6" s="129" t="s">
        <v>5</v>
      </c>
      <c r="AC6" s="48"/>
    </row>
    <row r="7" spans="1:29" s="5" customFormat="1" ht="15" customHeight="1">
      <c r="A7" s="99" t="s">
        <v>11</v>
      </c>
      <c r="B7" s="100" t="s">
        <v>96</v>
      </c>
      <c r="C7" s="100" t="s">
        <v>91</v>
      </c>
      <c r="D7" s="109">
        <v>1997</v>
      </c>
      <c r="E7" s="134">
        <f>(E$6-D7)/10</f>
        <v>0.1</v>
      </c>
      <c r="F7" s="101"/>
      <c r="G7" s="102"/>
      <c r="H7" s="103"/>
      <c r="I7" s="102"/>
      <c r="J7" s="104">
        <f>F7+H7-I7</f>
        <v>0</v>
      </c>
      <c r="K7" s="105"/>
      <c r="L7" s="102"/>
      <c r="M7" s="103"/>
      <c r="N7" s="102"/>
      <c r="O7" s="104">
        <f>K7+M7-N7</f>
        <v>0</v>
      </c>
      <c r="P7" s="101">
        <v>3.8</v>
      </c>
      <c r="Q7" s="102">
        <v>10</v>
      </c>
      <c r="R7" s="103">
        <v>7.55</v>
      </c>
      <c r="S7" s="105"/>
      <c r="T7" s="104">
        <f>P7+R7-S7</f>
        <v>11.35</v>
      </c>
      <c r="U7" s="101">
        <v>4.6</v>
      </c>
      <c r="V7" s="102">
        <v>10</v>
      </c>
      <c r="W7" s="103">
        <v>7.8</v>
      </c>
      <c r="X7" s="105"/>
      <c r="Y7" s="104">
        <f>U7+W7-X7</f>
        <v>12.399999999999999</v>
      </c>
      <c r="Z7" s="106">
        <f>SUM(F7+K7+P7+U7)</f>
        <v>8.399999999999999</v>
      </c>
      <c r="AA7" s="107">
        <f>SUM(H7+M7+R7+W7)</f>
        <v>15.35</v>
      </c>
      <c r="AB7" s="108">
        <f>$E7+$J7+$O7+$T7+$Y7</f>
        <v>23.849999999999998</v>
      </c>
      <c r="AC7" s="61"/>
    </row>
    <row r="8" spans="1:29" s="74" customFormat="1" ht="11.25" customHeight="1">
      <c r="A8" s="135"/>
      <c r="B8" s="63" t="s">
        <v>50</v>
      </c>
      <c r="C8" s="63"/>
      <c r="D8" s="64"/>
      <c r="E8" s="165"/>
      <c r="F8" s="65"/>
      <c r="G8" s="67"/>
      <c r="H8" s="66"/>
      <c r="I8" s="67"/>
      <c r="J8" s="68"/>
      <c r="K8" s="69"/>
      <c r="L8" s="67"/>
      <c r="M8" s="66"/>
      <c r="N8" s="69"/>
      <c r="O8" s="68"/>
      <c r="P8" s="65" t="s">
        <v>11</v>
      </c>
      <c r="Q8" s="67"/>
      <c r="R8" s="66" t="s">
        <v>12</v>
      </c>
      <c r="S8" s="69"/>
      <c r="T8" s="68" t="s">
        <v>11</v>
      </c>
      <c r="U8" s="65" t="s">
        <v>145</v>
      </c>
      <c r="V8" s="67"/>
      <c r="W8" s="66" t="s">
        <v>11</v>
      </c>
      <c r="X8" s="69"/>
      <c r="Y8" s="68" t="s">
        <v>11</v>
      </c>
      <c r="Z8" s="70" t="s">
        <v>11</v>
      </c>
      <c r="AA8" s="71" t="s">
        <v>11</v>
      </c>
      <c r="AB8" s="72"/>
      <c r="AC8" s="73"/>
    </row>
    <row r="9" spans="1:29" s="5" customFormat="1" ht="15" customHeight="1">
      <c r="A9" s="50" t="s">
        <v>12</v>
      </c>
      <c r="B9" s="51" t="s">
        <v>86</v>
      </c>
      <c r="C9" s="51" t="s">
        <v>48</v>
      </c>
      <c r="D9" s="52">
        <v>1995</v>
      </c>
      <c r="E9" s="164">
        <f>(E$6-D9)/10</f>
        <v>0.3</v>
      </c>
      <c r="F9" s="53"/>
      <c r="G9" s="55"/>
      <c r="H9" s="54"/>
      <c r="I9" s="55"/>
      <c r="J9" s="56">
        <f>F9+H9-I9</f>
        <v>0</v>
      </c>
      <c r="K9" s="57"/>
      <c r="L9" s="55"/>
      <c r="M9" s="54"/>
      <c r="N9" s="55"/>
      <c r="O9" s="56">
        <f>K9+M9-N9</f>
        <v>0</v>
      </c>
      <c r="P9" s="53">
        <v>3.6</v>
      </c>
      <c r="Q9" s="55">
        <v>10</v>
      </c>
      <c r="R9" s="54">
        <v>7.7</v>
      </c>
      <c r="S9" s="57"/>
      <c r="T9" s="56">
        <f>P9+R9-S9</f>
        <v>11.3</v>
      </c>
      <c r="U9" s="53">
        <v>4.6</v>
      </c>
      <c r="V9" s="55">
        <v>10</v>
      </c>
      <c r="W9" s="54">
        <v>7.6</v>
      </c>
      <c r="X9" s="57"/>
      <c r="Y9" s="56">
        <f>U9+W9-X9</f>
        <v>12.2</v>
      </c>
      <c r="Z9" s="58">
        <f>SUM(F9+K9+P9+U9)</f>
        <v>8.2</v>
      </c>
      <c r="AA9" s="59">
        <f>SUM(H9+M9+R9+W9)</f>
        <v>15.3</v>
      </c>
      <c r="AB9" s="60">
        <f>$E9+$J9+$O9+$T9+$Y9</f>
        <v>23.8</v>
      </c>
      <c r="AC9" s="61"/>
    </row>
    <row r="10" spans="1:29" s="74" customFormat="1" ht="11.25" customHeight="1">
      <c r="A10" s="62"/>
      <c r="B10" s="63" t="s">
        <v>42</v>
      </c>
      <c r="C10" s="63"/>
      <c r="D10" s="117"/>
      <c r="E10" s="114"/>
      <c r="F10" s="65"/>
      <c r="G10" s="67"/>
      <c r="H10" s="66"/>
      <c r="I10" s="67"/>
      <c r="J10" s="68"/>
      <c r="K10" s="69"/>
      <c r="L10" s="67"/>
      <c r="M10" s="66"/>
      <c r="N10" s="69"/>
      <c r="O10" s="68"/>
      <c r="P10" s="65" t="s">
        <v>13</v>
      </c>
      <c r="Q10" s="67"/>
      <c r="R10" s="66" t="s">
        <v>11</v>
      </c>
      <c r="S10" s="69"/>
      <c r="T10" s="68" t="s">
        <v>12</v>
      </c>
      <c r="U10" s="65" t="s">
        <v>145</v>
      </c>
      <c r="V10" s="67"/>
      <c r="W10" s="66" t="s">
        <v>12</v>
      </c>
      <c r="X10" s="69"/>
      <c r="Y10" s="68" t="s">
        <v>12</v>
      </c>
      <c r="Z10" s="70" t="s">
        <v>12</v>
      </c>
      <c r="AA10" s="71" t="s">
        <v>12</v>
      </c>
      <c r="AB10" s="72"/>
      <c r="AC10" s="73"/>
    </row>
    <row r="11" spans="1:29" s="5" customFormat="1" ht="15" customHeight="1">
      <c r="A11" s="50" t="s">
        <v>13</v>
      </c>
      <c r="B11" s="51" t="s">
        <v>114</v>
      </c>
      <c r="C11" s="51" t="s">
        <v>61</v>
      </c>
      <c r="D11" s="52">
        <v>1998</v>
      </c>
      <c r="E11" s="113">
        <f>(E$6-D11)/10</f>
        <v>0</v>
      </c>
      <c r="F11" s="53"/>
      <c r="G11" s="55"/>
      <c r="H11" s="54"/>
      <c r="I11" s="55"/>
      <c r="J11" s="56">
        <f>F11+H11-I11</f>
        <v>0</v>
      </c>
      <c r="K11" s="57"/>
      <c r="L11" s="55"/>
      <c r="M11" s="54"/>
      <c r="N11" s="55"/>
      <c r="O11" s="56">
        <f>K11+M11-N11</f>
        <v>0</v>
      </c>
      <c r="P11" s="53">
        <v>3.7</v>
      </c>
      <c r="Q11" s="55">
        <v>10</v>
      </c>
      <c r="R11" s="54">
        <v>6.2</v>
      </c>
      <c r="S11" s="57"/>
      <c r="T11" s="56">
        <f>P11+R11-S11</f>
        <v>9.9</v>
      </c>
      <c r="U11" s="53">
        <v>4.4</v>
      </c>
      <c r="V11" s="55">
        <v>10</v>
      </c>
      <c r="W11" s="54">
        <v>7.5</v>
      </c>
      <c r="X11" s="57"/>
      <c r="Y11" s="56">
        <f>U11+W11-X11</f>
        <v>11.9</v>
      </c>
      <c r="Z11" s="58">
        <f>SUM(F11+K11+P11+U11)</f>
        <v>8.100000000000001</v>
      </c>
      <c r="AA11" s="59">
        <f>SUM(H11+M11+R11+W11)</f>
        <v>13.7</v>
      </c>
      <c r="AB11" s="60">
        <f>$E11+$J11+$O11+$T11+$Y11</f>
        <v>21.8</v>
      </c>
      <c r="AC11" s="61"/>
    </row>
    <row r="12" spans="1:29" s="75" customFormat="1" ht="11.25" customHeight="1" thickBot="1">
      <c r="A12" s="98"/>
      <c r="B12" s="76" t="s">
        <v>107</v>
      </c>
      <c r="C12" s="76"/>
      <c r="D12" s="118"/>
      <c r="E12" s="112"/>
      <c r="F12" s="77"/>
      <c r="G12" s="79"/>
      <c r="H12" s="78"/>
      <c r="I12" s="79"/>
      <c r="J12" s="80"/>
      <c r="K12" s="81"/>
      <c r="L12" s="79"/>
      <c r="M12" s="78"/>
      <c r="N12" s="81"/>
      <c r="O12" s="80"/>
      <c r="P12" s="77" t="s">
        <v>12</v>
      </c>
      <c r="Q12" s="79"/>
      <c r="R12" s="78" t="s">
        <v>13</v>
      </c>
      <c r="S12" s="81"/>
      <c r="T12" s="80" t="s">
        <v>13</v>
      </c>
      <c r="U12" s="77" t="s">
        <v>13</v>
      </c>
      <c r="V12" s="79"/>
      <c r="W12" s="78" t="s">
        <v>13</v>
      </c>
      <c r="X12" s="81"/>
      <c r="Y12" s="80" t="s">
        <v>13</v>
      </c>
      <c r="Z12" s="82" t="s">
        <v>13</v>
      </c>
      <c r="AA12" s="83" t="s">
        <v>13</v>
      </c>
      <c r="AB12" s="84"/>
      <c r="AC12" s="73"/>
    </row>
    <row r="13" spans="1:29" s="75" customFormat="1" ht="6.75" customHeight="1">
      <c r="A13" s="85"/>
      <c r="B13" s="86"/>
      <c r="C13" s="86"/>
      <c r="D13" s="87"/>
      <c r="E13" s="87"/>
      <c r="F13" s="88"/>
      <c r="G13" s="88"/>
      <c r="H13" s="89"/>
      <c r="I13" s="88"/>
      <c r="J13" s="90"/>
      <c r="K13" s="91"/>
      <c r="L13" s="88"/>
      <c r="M13" s="90"/>
      <c r="N13" s="91"/>
      <c r="O13" s="90"/>
      <c r="P13" s="92"/>
      <c r="Q13" s="88"/>
      <c r="R13" s="93"/>
      <c r="S13" s="92"/>
      <c r="T13" s="90"/>
      <c r="U13" s="91"/>
      <c r="V13" s="88"/>
      <c r="W13" s="93"/>
      <c r="X13" s="92"/>
      <c r="Y13" s="90"/>
      <c r="Z13" s="91"/>
      <c r="AA13" s="90"/>
      <c r="AB13" s="8"/>
      <c r="AC13" s="22"/>
    </row>
    <row r="14" spans="1:28" s="3" customFormat="1" ht="15" customHeight="1">
      <c r="A14" s="163" t="s">
        <v>26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2"/>
      <c r="U14" s="13"/>
      <c r="V14" s="13"/>
      <c r="W14" s="12"/>
      <c r="X14" s="13"/>
      <c r="Y14" s="12"/>
      <c r="Z14" s="13"/>
      <c r="AA14" s="12"/>
      <c r="AB14" s="12"/>
    </row>
    <row r="15" spans="3:28" s="4" customFormat="1" ht="6" customHeight="1">
      <c r="C15" s="14"/>
      <c r="D15" s="15"/>
      <c r="E15" s="15"/>
      <c r="F15" s="16"/>
      <c r="G15" s="18"/>
      <c r="H15" s="17"/>
      <c r="I15" s="18"/>
      <c r="J15" s="17"/>
      <c r="K15" s="18"/>
      <c r="L15" s="18"/>
      <c r="M15" s="17"/>
      <c r="N15" s="18"/>
      <c r="O15" s="17"/>
      <c r="P15" s="18"/>
      <c r="Q15" s="18"/>
      <c r="R15" s="17"/>
      <c r="S15" s="18"/>
      <c r="T15" s="17"/>
      <c r="U15" s="18"/>
      <c r="V15" s="18"/>
      <c r="W15" s="17"/>
      <c r="X15" s="18"/>
      <c r="Y15" s="17"/>
      <c r="Z15" s="18"/>
      <c r="AA15" s="17"/>
      <c r="AB15" s="17"/>
    </row>
    <row r="16" spans="1:29" s="5" customFormat="1" ht="15">
      <c r="A16" s="160" t="s">
        <v>27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9"/>
    </row>
    <row r="17" spans="1:29" s="5" customFormat="1" ht="15">
      <c r="A17" s="160" t="s">
        <v>30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9"/>
    </row>
    <row r="18" spans="1:29" s="5" customFormat="1" ht="15">
      <c r="A18" s="160" t="s">
        <v>28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9"/>
    </row>
    <row r="19" spans="1:29" s="5" customFormat="1" ht="15">
      <c r="A19" s="160" t="s">
        <v>29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9"/>
    </row>
    <row r="20" spans="1:29" ht="6.75" customHeight="1">
      <c r="A20" s="20"/>
      <c r="C20" s="21"/>
      <c r="D20" s="22"/>
      <c r="E20" s="22"/>
      <c r="F20" s="9"/>
      <c r="G20" s="23"/>
      <c r="H20" s="10"/>
      <c r="I20" s="23"/>
      <c r="J20" s="8"/>
      <c r="L20" s="23"/>
      <c r="N20" s="23"/>
      <c r="O20" s="10"/>
      <c r="Q20" s="23"/>
      <c r="R20" s="11"/>
      <c r="S20" s="24"/>
      <c r="T20" s="25"/>
      <c r="U20" s="24"/>
      <c r="V20" s="23"/>
      <c r="W20" s="25"/>
      <c r="X20" s="24"/>
      <c r="Y20" s="25"/>
      <c r="Z20" s="24"/>
      <c r="AA20" s="25"/>
      <c r="AB20" s="25"/>
      <c r="AC20" s="2"/>
    </row>
    <row r="21" spans="1:28" ht="74.25" customHeigh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1:3" ht="19.5">
      <c r="A22" s="130"/>
      <c r="B22" s="2"/>
      <c r="C22" s="2"/>
    </row>
  </sheetData>
  <sheetProtection/>
  <mergeCells count="13">
    <mergeCell ref="A18:AB18"/>
    <mergeCell ref="A19:AB19"/>
    <mergeCell ref="A21:AB21"/>
    <mergeCell ref="A14:S14"/>
    <mergeCell ref="A16:AB16"/>
    <mergeCell ref="A17:AB17"/>
    <mergeCell ref="B3:AB3"/>
    <mergeCell ref="E1:V1"/>
    <mergeCell ref="X1:AA1"/>
    <mergeCell ref="F5:J5"/>
    <mergeCell ref="K5:O5"/>
    <mergeCell ref="P5:T5"/>
    <mergeCell ref="U5:Y5"/>
  </mergeCells>
  <printOptions/>
  <pageMargins left="0.19" right="0.12" top="0.27" bottom="0.31" header="0.13" footer="0.14"/>
  <pageSetup horizontalDpi="1200" verticalDpi="12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31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3.57421875" style="94" customWidth="1"/>
    <col min="2" max="2" width="14.7109375" style="6" customWidth="1"/>
    <col min="3" max="3" width="10.28125" style="6" customWidth="1"/>
    <col min="4" max="4" width="3.7109375" style="95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6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6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6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6" customWidth="1"/>
    <col min="25" max="25" width="5.00390625" style="9" customWidth="1"/>
    <col min="26" max="26" width="5.421875" style="10" customWidth="1"/>
    <col min="27" max="27" width="9.7109375" style="11" customWidth="1"/>
    <col min="28" max="16384" width="9.140625" style="2" customWidth="1"/>
  </cols>
  <sheetData>
    <row r="1" spans="2:27" s="26" customFormat="1" ht="20.25" customHeight="1">
      <c r="B1" s="27"/>
      <c r="C1" s="27"/>
      <c r="D1" s="28"/>
      <c r="E1" s="159" t="s">
        <v>126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29"/>
      <c r="X1" s="157" t="s">
        <v>127</v>
      </c>
      <c r="Y1" s="157"/>
      <c r="Z1" s="157"/>
      <c r="AA1" s="157"/>
    </row>
    <row r="2" spans="1:27" s="26" customFormat="1" ht="3" customHeight="1">
      <c r="A2" s="30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</row>
    <row r="3" spans="1:27" s="40" customFormat="1" ht="15.75" customHeight="1">
      <c r="A3" s="38"/>
      <c r="B3" s="158" t="s">
        <v>143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26" customFormat="1" ht="3" customHeight="1" thickBot="1">
      <c r="A4" s="30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</row>
    <row r="5" spans="1:27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54"/>
      <c r="F5" s="155"/>
      <c r="G5" s="155"/>
      <c r="H5" s="155"/>
      <c r="I5" s="156"/>
      <c r="J5" s="155"/>
      <c r="K5" s="155"/>
      <c r="L5" s="155"/>
      <c r="M5" s="155"/>
      <c r="N5" s="155"/>
      <c r="O5" s="154"/>
      <c r="P5" s="155"/>
      <c r="Q5" s="155"/>
      <c r="R5" s="155"/>
      <c r="S5" s="156"/>
      <c r="T5" s="154"/>
      <c r="U5" s="155"/>
      <c r="V5" s="155"/>
      <c r="W5" s="155"/>
      <c r="X5" s="156"/>
      <c r="Y5" s="44" t="s">
        <v>4</v>
      </c>
      <c r="Z5" s="45" t="s">
        <v>4</v>
      </c>
      <c r="AA5" s="46"/>
    </row>
    <row r="6" spans="1:27" s="49" customFormat="1" ht="15.75" customHeight="1" thickBot="1">
      <c r="A6" s="119"/>
      <c r="B6" s="120"/>
      <c r="C6" s="131"/>
      <c r="D6" s="121"/>
      <c r="E6" s="122" t="s">
        <v>6</v>
      </c>
      <c r="F6" s="123" t="s">
        <v>9</v>
      </c>
      <c r="G6" s="124" t="s">
        <v>7</v>
      </c>
      <c r="H6" s="125" t="s">
        <v>8</v>
      </c>
      <c r="I6" s="126" t="s">
        <v>10</v>
      </c>
      <c r="J6" s="122" t="s">
        <v>6</v>
      </c>
      <c r="K6" s="123" t="s">
        <v>9</v>
      </c>
      <c r="L6" s="124" t="s">
        <v>7</v>
      </c>
      <c r="M6" s="125" t="s">
        <v>8</v>
      </c>
      <c r="N6" s="126" t="s">
        <v>10</v>
      </c>
      <c r="O6" s="122" t="s">
        <v>6</v>
      </c>
      <c r="P6" s="123" t="s">
        <v>9</v>
      </c>
      <c r="Q6" s="124" t="s">
        <v>7</v>
      </c>
      <c r="R6" s="125" t="s">
        <v>8</v>
      </c>
      <c r="S6" s="126" t="s">
        <v>10</v>
      </c>
      <c r="T6" s="122" t="s">
        <v>6</v>
      </c>
      <c r="U6" s="123" t="s">
        <v>9</v>
      </c>
      <c r="V6" s="124" t="s">
        <v>7</v>
      </c>
      <c r="W6" s="125" t="s">
        <v>8</v>
      </c>
      <c r="X6" s="126" t="s">
        <v>10</v>
      </c>
      <c r="Y6" s="127" t="s">
        <v>6</v>
      </c>
      <c r="Z6" s="128" t="s">
        <v>7</v>
      </c>
      <c r="AA6" s="129" t="s">
        <v>5</v>
      </c>
    </row>
    <row r="7" spans="1:27" s="5" customFormat="1" ht="15" customHeight="1">
      <c r="A7" s="99" t="s">
        <v>11</v>
      </c>
      <c r="B7" s="137" t="s">
        <v>90</v>
      </c>
      <c r="C7" s="138" t="s">
        <v>51</v>
      </c>
      <c r="D7" s="109">
        <v>2005</v>
      </c>
      <c r="E7" s="101"/>
      <c r="F7" s="139"/>
      <c r="G7" s="140"/>
      <c r="H7" s="139"/>
      <c r="I7" s="104">
        <f>E7+G7-H7</f>
        <v>0</v>
      </c>
      <c r="J7" s="141"/>
      <c r="K7" s="139"/>
      <c r="L7" s="140"/>
      <c r="M7" s="139"/>
      <c r="N7" s="104">
        <f>J7+L7-M7</f>
        <v>0</v>
      </c>
      <c r="O7" s="101">
        <v>4.6</v>
      </c>
      <c r="P7" s="139">
        <v>10</v>
      </c>
      <c r="Q7" s="140">
        <v>8.35</v>
      </c>
      <c r="R7" s="141"/>
      <c r="S7" s="104">
        <f>O7+Q7-R7</f>
        <v>12.95</v>
      </c>
      <c r="T7" s="101">
        <v>4.7</v>
      </c>
      <c r="U7" s="139">
        <v>10</v>
      </c>
      <c r="V7" s="140">
        <v>8.9</v>
      </c>
      <c r="W7" s="141"/>
      <c r="X7" s="104">
        <f>T7+V7-W7</f>
        <v>13.600000000000001</v>
      </c>
      <c r="Y7" s="106">
        <f>SUM(E7+J7+O7+T7)</f>
        <v>9.3</v>
      </c>
      <c r="Z7" s="107">
        <f>SUM(G7+L7+Q7+V7)</f>
        <v>17.25</v>
      </c>
      <c r="AA7" s="108">
        <f>$I7+$N7+$S7+$X7</f>
        <v>26.55</v>
      </c>
    </row>
    <row r="8" spans="1:27" s="74" customFormat="1" ht="11.25" customHeight="1">
      <c r="A8" s="62"/>
      <c r="B8" s="63" t="s">
        <v>113</v>
      </c>
      <c r="C8" s="63"/>
      <c r="D8" s="64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144</v>
      </c>
      <c r="P8" s="67"/>
      <c r="Q8" s="66" t="s">
        <v>145</v>
      </c>
      <c r="R8" s="69"/>
      <c r="S8" s="68" t="s">
        <v>144</v>
      </c>
      <c r="T8" s="65" t="s">
        <v>12</v>
      </c>
      <c r="U8" s="67"/>
      <c r="V8" s="66" t="s">
        <v>11</v>
      </c>
      <c r="W8" s="69"/>
      <c r="X8" s="68" t="s">
        <v>11</v>
      </c>
      <c r="Y8" s="70" t="s">
        <v>12</v>
      </c>
      <c r="Z8" s="71" t="s">
        <v>11</v>
      </c>
      <c r="AA8" s="72"/>
    </row>
    <row r="9" spans="1:27" s="5" customFormat="1" ht="15" customHeight="1">
      <c r="A9" s="50" t="s">
        <v>12</v>
      </c>
      <c r="B9" s="110" t="s">
        <v>49</v>
      </c>
      <c r="C9" s="115" t="s">
        <v>87</v>
      </c>
      <c r="D9" s="111">
        <v>2003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4.7</v>
      </c>
      <c r="P9" s="55">
        <v>10</v>
      </c>
      <c r="Q9" s="54">
        <v>8.3</v>
      </c>
      <c r="R9" s="57"/>
      <c r="S9" s="56">
        <f>O9+Q9-R9</f>
        <v>13</v>
      </c>
      <c r="T9" s="53">
        <v>4.5</v>
      </c>
      <c r="U9" s="55">
        <v>10</v>
      </c>
      <c r="V9" s="54">
        <v>8.4</v>
      </c>
      <c r="W9" s="57"/>
      <c r="X9" s="56">
        <f>T9+V9-W9</f>
        <v>12.9</v>
      </c>
      <c r="Y9" s="58">
        <f>SUM(E9+J9+O9+T9)</f>
        <v>9.2</v>
      </c>
      <c r="Z9" s="59">
        <f>SUM(G9+L9+Q9+V9)</f>
        <v>16.700000000000003</v>
      </c>
      <c r="AA9" s="60">
        <f>$I9+$N9+$S9+$X9</f>
        <v>25.9</v>
      </c>
    </row>
    <row r="10" spans="1:27" s="74" customFormat="1" ht="11.25" customHeight="1">
      <c r="A10" s="62"/>
      <c r="B10" s="63" t="s">
        <v>50</v>
      </c>
      <c r="C10" s="116"/>
      <c r="D10" s="64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11</v>
      </c>
      <c r="P10" s="67"/>
      <c r="Q10" s="66" t="s">
        <v>13</v>
      </c>
      <c r="R10" s="69"/>
      <c r="S10" s="68" t="s">
        <v>11</v>
      </c>
      <c r="T10" s="65" t="s">
        <v>173</v>
      </c>
      <c r="U10" s="67"/>
      <c r="V10" s="66" t="s">
        <v>173</v>
      </c>
      <c r="W10" s="69"/>
      <c r="X10" s="68" t="s">
        <v>156</v>
      </c>
      <c r="Y10" s="70" t="s">
        <v>13</v>
      </c>
      <c r="Z10" s="71" t="s">
        <v>175</v>
      </c>
      <c r="AA10" s="72"/>
    </row>
    <row r="11" spans="1:27" s="5" customFormat="1" ht="15" customHeight="1">
      <c r="A11" s="50" t="s">
        <v>13</v>
      </c>
      <c r="B11" s="110" t="s">
        <v>89</v>
      </c>
      <c r="C11" s="115" t="s">
        <v>41</v>
      </c>
      <c r="D11" s="111">
        <v>2002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4.6</v>
      </c>
      <c r="P11" s="55">
        <v>10</v>
      </c>
      <c r="Q11" s="54">
        <v>8.35</v>
      </c>
      <c r="R11" s="57"/>
      <c r="S11" s="56">
        <f>O11+Q11-R11</f>
        <v>12.95</v>
      </c>
      <c r="T11" s="53">
        <v>4.5</v>
      </c>
      <c r="U11" s="55">
        <v>10</v>
      </c>
      <c r="V11" s="54">
        <v>8.4</v>
      </c>
      <c r="W11" s="57"/>
      <c r="X11" s="56">
        <f>T11+V11-W11</f>
        <v>12.9</v>
      </c>
      <c r="Y11" s="58">
        <f>SUM(E11+J11+O11+T11)</f>
        <v>9.1</v>
      </c>
      <c r="Z11" s="59">
        <f>SUM(G11+L11+Q11+V11)</f>
        <v>16.75</v>
      </c>
      <c r="AA11" s="60">
        <f>$I11+$N11+$S11+$X11</f>
        <v>25.85</v>
      </c>
    </row>
    <row r="12" spans="1:27" s="75" customFormat="1" ht="11.25" customHeight="1">
      <c r="A12" s="62"/>
      <c r="B12" s="63" t="s">
        <v>50</v>
      </c>
      <c r="C12" s="116"/>
      <c r="D12" s="64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144</v>
      </c>
      <c r="P12" s="67"/>
      <c r="Q12" s="66" t="s">
        <v>145</v>
      </c>
      <c r="R12" s="69"/>
      <c r="S12" s="68" t="s">
        <v>144</v>
      </c>
      <c r="T12" s="65" t="s">
        <v>173</v>
      </c>
      <c r="U12" s="67"/>
      <c r="V12" s="66" t="s">
        <v>173</v>
      </c>
      <c r="W12" s="69"/>
      <c r="X12" s="68" t="s">
        <v>156</v>
      </c>
      <c r="Y12" s="70" t="s">
        <v>14</v>
      </c>
      <c r="Z12" s="71" t="s">
        <v>12</v>
      </c>
      <c r="AA12" s="72"/>
    </row>
    <row r="13" spans="1:27" s="5" customFormat="1" ht="15" customHeight="1">
      <c r="A13" s="50" t="s">
        <v>14</v>
      </c>
      <c r="B13" s="110" t="s">
        <v>70</v>
      </c>
      <c r="C13" s="115" t="s">
        <v>65</v>
      </c>
      <c r="D13" s="111">
        <v>2005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4.5</v>
      </c>
      <c r="P13" s="55">
        <v>10</v>
      </c>
      <c r="Q13" s="54">
        <v>8.2</v>
      </c>
      <c r="R13" s="57"/>
      <c r="S13" s="56">
        <f>O13+Q13-R13</f>
        <v>12.7</v>
      </c>
      <c r="T13" s="53">
        <v>4.3</v>
      </c>
      <c r="U13" s="55">
        <v>10</v>
      </c>
      <c r="V13" s="54">
        <v>8.3</v>
      </c>
      <c r="W13" s="57"/>
      <c r="X13" s="56">
        <f>T13+V13-W13</f>
        <v>12.600000000000001</v>
      </c>
      <c r="Y13" s="58">
        <f>SUM(E13+J13+O13+T13)</f>
        <v>8.8</v>
      </c>
      <c r="Z13" s="59">
        <f>SUM(G13+L13+Q13+V13)</f>
        <v>16.5</v>
      </c>
      <c r="AA13" s="60">
        <f>$I13+$N13+$S13+$X13</f>
        <v>25.3</v>
      </c>
    </row>
    <row r="14" spans="1:27" s="75" customFormat="1" ht="11.25" customHeight="1">
      <c r="A14" s="62"/>
      <c r="B14" s="63" t="s">
        <v>115</v>
      </c>
      <c r="C14" s="63"/>
      <c r="D14" s="64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156</v>
      </c>
      <c r="P14" s="67"/>
      <c r="Q14" s="66" t="s">
        <v>14</v>
      </c>
      <c r="R14" s="69"/>
      <c r="S14" s="68" t="s">
        <v>14</v>
      </c>
      <c r="T14" s="65" t="s">
        <v>18</v>
      </c>
      <c r="U14" s="67"/>
      <c r="V14" s="66" t="s">
        <v>16</v>
      </c>
      <c r="W14" s="69"/>
      <c r="X14" s="68" t="s">
        <v>174</v>
      </c>
      <c r="Y14" s="70" t="s">
        <v>15</v>
      </c>
      <c r="Z14" s="71" t="s">
        <v>15</v>
      </c>
      <c r="AA14" s="72"/>
    </row>
    <row r="15" spans="1:27" s="5" customFormat="1" ht="15" customHeight="1">
      <c r="A15" s="50" t="s">
        <v>15</v>
      </c>
      <c r="B15" s="51" t="s">
        <v>79</v>
      </c>
      <c r="C15" s="136" t="s">
        <v>58</v>
      </c>
      <c r="D15" s="52">
        <v>2003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4</v>
      </c>
      <c r="P15" s="55">
        <v>10</v>
      </c>
      <c r="Q15" s="54">
        <v>8.1</v>
      </c>
      <c r="R15" s="57"/>
      <c r="S15" s="56">
        <f>O15+Q15-R15</f>
        <v>12.1</v>
      </c>
      <c r="T15" s="53">
        <v>4.4</v>
      </c>
      <c r="U15" s="55">
        <v>10</v>
      </c>
      <c r="V15" s="54">
        <v>8.6</v>
      </c>
      <c r="W15" s="57"/>
      <c r="X15" s="56">
        <f>T15+V15-W15</f>
        <v>13</v>
      </c>
      <c r="Y15" s="58">
        <f>SUM(E15+J15+O15+T15)</f>
        <v>8.4</v>
      </c>
      <c r="Z15" s="59">
        <f>SUM(G15+L15+Q15+V15)</f>
        <v>16.7</v>
      </c>
      <c r="AA15" s="60">
        <f>$I15+$N15+$S15+$X15</f>
        <v>25.1</v>
      </c>
    </row>
    <row r="16" spans="1:27" s="75" customFormat="1" ht="11.25" customHeight="1">
      <c r="A16" s="62"/>
      <c r="B16" s="63" t="s">
        <v>50</v>
      </c>
      <c r="C16" s="116"/>
      <c r="D16" s="64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18</v>
      </c>
      <c r="P16" s="67"/>
      <c r="Q16" s="66" t="s">
        <v>15</v>
      </c>
      <c r="R16" s="69"/>
      <c r="S16" s="68" t="s">
        <v>15</v>
      </c>
      <c r="T16" s="65" t="s">
        <v>157</v>
      </c>
      <c r="U16" s="67"/>
      <c r="V16" s="66" t="s">
        <v>12</v>
      </c>
      <c r="W16" s="69"/>
      <c r="X16" s="68" t="s">
        <v>13</v>
      </c>
      <c r="Y16" s="70" t="s">
        <v>18</v>
      </c>
      <c r="Z16" s="71" t="s">
        <v>175</v>
      </c>
      <c r="AA16" s="72"/>
    </row>
    <row r="17" spans="1:27" s="5" customFormat="1" ht="15" customHeight="1">
      <c r="A17" s="50" t="s">
        <v>16</v>
      </c>
      <c r="B17" s="51" t="s">
        <v>45</v>
      </c>
      <c r="C17" s="51" t="s">
        <v>46</v>
      </c>
      <c r="D17" s="52">
        <v>2000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4.5</v>
      </c>
      <c r="P17" s="55">
        <v>10</v>
      </c>
      <c r="Q17" s="54">
        <v>7.3</v>
      </c>
      <c r="R17" s="57"/>
      <c r="S17" s="56">
        <f>O17+Q17-R17</f>
        <v>11.8</v>
      </c>
      <c r="T17" s="53">
        <v>4.9</v>
      </c>
      <c r="U17" s="55">
        <v>10</v>
      </c>
      <c r="V17" s="54">
        <v>8.2</v>
      </c>
      <c r="W17" s="57"/>
      <c r="X17" s="56">
        <f>T17+V17-W17</f>
        <v>13.1</v>
      </c>
      <c r="Y17" s="58">
        <f>SUM(E17+J17+O17+T17)</f>
        <v>9.4</v>
      </c>
      <c r="Z17" s="59">
        <f>SUM(G17+L17+Q17+V17)</f>
        <v>15.5</v>
      </c>
      <c r="AA17" s="60">
        <f>$I17+$N17+$S17+$X17</f>
        <v>24.9</v>
      </c>
    </row>
    <row r="18" spans="1:27" s="75" customFormat="1" ht="11.25" customHeight="1">
      <c r="A18" s="62"/>
      <c r="B18" s="63" t="s">
        <v>42</v>
      </c>
      <c r="C18" s="63"/>
      <c r="D18" s="64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156</v>
      </c>
      <c r="P18" s="67"/>
      <c r="Q18" s="66" t="s">
        <v>17</v>
      </c>
      <c r="R18" s="69"/>
      <c r="S18" s="68" t="s">
        <v>16</v>
      </c>
      <c r="T18" s="65" t="s">
        <v>11</v>
      </c>
      <c r="U18" s="67"/>
      <c r="V18" s="66" t="s">
        <v>17</v>
      </c>
      <c r="W18" s="69"/>
      <c r="X18" s="68" t="s">
        <v>12</v>
      </c>
      <c r="Y18" s="70" t="s">
        <v>11</v>
      </c>
      <c r="Z18" s="71" t="s">
        <v>17</v>
      </c>
      <c r="AA18" s="72"/>
    </row>
    <row r="19" spans="1:27" s="5" customFormat="1" ht="15" customHeight="1">
      <c r="A19" s="50" t="s">
        <v>17</v>
      </c>
      <c r="B19" s="51" t="s">
        <v>62</v>
      </c>
      <c r="C19" s="51" t="s">
        <v>55</v>
      </c>
      <c r="D19" s="52">
        <v>2006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4.2</v>
      </c>
      <c r="P19" s="55">
        <v>10</v>
      </c>
      <c r="Q19" s="54">
        <v>7.45</v>
      </c>
      <c r="R19" s="57"/>
      <c r="S19" s="56">
        <f>O19+Q19-R19</f>
        <v>11.65</v>
      </c>
      <c r="T19" s="53">
        <v>4.5</v>
      </c>
      <c r="U19" s="55">
        <v>10</v>
      </c>
      <c r="V19" s="54">
        <v>8.1</v>
      </c>
      <c r="W19" s="57"/>
      <c r="X19" s="56">
        <f>T19+V19-W19</f>
        <v>12.6</v>
      </c>
      <c r="Y19" s="58">
        <f>SUM(E19+J19+O19+T19)</f>
        <v>8.7</v>
      </c>
      <c r="Z19" s="59">
        <f>SUM(G19+L19+Q19+V19)</f>
        <v>15.55</v>
      </c>
      <c r="AA19" s="60">
        <f>$I19+$N19+$S19+$X19</f>
        <v>24.25</v>
      </c>
    </row>
    <row r="20" spans="1:27" s="75" customFormat="1" ht="11.25" customHeight="1">
      <c r="A20" s="62"/>
      <c r="B20" s="63" t="s">
        <v>115</v>
      </c>
      <c r="C20" s="63"/>
      <c r="D20" s="64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17</v>
      </c>
      <c r="P20" s="67"/>
      <c r="Q20" s="66" t="s">
        <v>16</v>
      </c>
      <c r="R20" s="69"/>
      <c r="S20" s="68" t="s">
        <v>17</v>
      </c>
      <c r="T20" s="65" t="s">
        <v>173</v>
      </c>
      <c r="U20" s="67"/>
      <c r="V20" s="66" t="s">
        <v>18</v>
      </c>
      <c r="W20" s="69"/>
      <c r="X20" s="68" t="s">
        <v>174</v>
      </c>
      <c r="Y20" s="70" t="s">
        <v>157</v>
      </c>
      <c r="Z20" s="71" t="s">
        <v>16</v>
      </c>
      <c r="AA20" s="72"/>
    </row>
    <row r="21" spans="1:27" s="5" customFormat="1" ht="15" customHeight="1">
      <c r="A21" s="50" t="s">
        <v>18</v>
      </c>
      <c r="B21" s="51" t="s">
        <v>43</v>
      </c>
      <c r="C21" s="51" t="s">
        <v>44</v>
      </c>
      <c r="D21" s="52">
        <v>2004</v>
      </c>
      <c r="E21" s="53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4.3</v>
      </c>
      <c r="P21" s="55">
        <v>10</v>
      </c>
      <c r="Q21" s="54">
        <v>6.75</v>
      </c>
      <c r="R21" s="57"/>
      <c r="S21" s="56">
        <f>O21+Q21-R21</f>
        <v>11.05</v>
      </c>
      <c r="T21" s="53">
        <v>4.4</v>
      </c>
      <c r="U21" s="55">
        <v>10</v>
      </c>
      <c r="V21" s="54">
        <v>8.4</v>
      </c>
      <c r="W21" s="57"/>
      <c r="X21" s="56">
        <f>T21+V21-W21</f>
        <v>12.8</v>
      </c>
      <c r="Y21" s="58">
        <f>SUM(E21+J21+O21+T21)</f>
        <v>8.7</v>
      </c>
      <c r="Z21" s="59">
        <f>SUM(G21+L21+Q21+V21)</f>
        <v>15.15</v>
      </c>
      <c r="AA21" s="60">
        <f>$I21+$N21+$S21+$X21</f>
        <v>23.85</v>
      </c>
    </row>
    <row r="22" spans="1:27" s="75" customFormat="1" ht="11.25" customHeight="1" thickBot="1">
      <c r="A22" s="98"/>
      <c r="B22" s="76" t="s">
        <v>42</v>
      </c>
      <c r="C22" s="76"/>
      <c r="D22" s="118"/>
      <c r="E22" s="77"/>
      <c r="F22" s="79"/>
      <c r="G22" s="78"/>
      <c r="H22" s="79"/>
      <c r="I22" s="80"/>
      <c r="J22" s="81"/>
      <c r="K22" s="79"/>
      <c r="L22" s="78"/>
      <c r="M22" s="81"/>
      <c r="N22" s="80"/>
      <c r="O22" s="77" t="s">
        <v>16</v>
      </c>
      <c r="P22" s="79"/>
      <c r="Q22" s="78" t="s">
        <v>18</v>
      </c>
      <c r="R22" s="81"/>
      <c r="S22" s="80" t="s">
        <v>18</v>
      </c>
      <c r="T22" s="77" t="s">
        <v>157</v>
      </c>
      <c r="U22" s="79"/>
      <c r="V22" s="78" t="s">
        <v>173</v>
      </c>
      <c r="W22" s="81"/>
      <c r="X22" s="80" t="s">
        <v>16</v>
      </c>
      <c r="Y22" s="82" t="s">
        <v>157</v>
      </c>
      <c r="Z22" s="83" t="s">
        <v>18</v>
      </c>
      <c r="AA22" s="84"/>
    </row>
    <row r="23" spans="1:27" s="75" customFormat="1" ht="6.75" customHeight="1">
      <c r="A23" s="85"/>
      <c r="B23" s="86"/>
      <c r="C23" s="86"/>
      <c r="D23" s="87"/>
      <c r="E23" s="88"/>
      <c r="F23" s="88"/>
      <c r="G23" s="89"/>
      <c r="H23" s="88"/>
      <c r="I23" s="90"/>
      <c r="J23" s="91"/>
      <c r="K23" s="88"/>
      <c r="L23" s="90"/>
      <c r="M23" s="91"/>
      <c r="N23" s="90"/>
      <c r="O23" s="92"/>
      <c r="P23" s="88"/>
      <c r="Q23" s="93"/>
      <c r="R23" s="92"/>
      <c r="S23" s="90"/>
      <c r="T23" s="91"/>
      <c r="U23" s="88"/>
      <c r="V23" s="93"/>
      <c r="W23" s="92"/>
      <c r="X23" s="90"/>
      <c r="Y23" s="91"/>
      <c r="Z23" s="90"/>
      <c r="AA23" s="8"/>
    </row>
    <row r="24" spans="1:27" s="3" customFormat="1" ht="15" customHeight="1">
      <c r="A24" s="163" t="s">
        <v>26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2"/>
      <c r="T24" s="13"/>
      <c r="U24" s="13"/>
      <c r="V24" s="12"/>
      <c r="W24" s="13"/>
      <c r="X24" s="12"/>
      <c r="Y24" s="13"/>
      <c r="Z24" s="12"/>
      <c r="AA24" s="12"/>
    </row>
    <row r="25" spans="3:27" s="4" customFormat="1" ht="6" customHeight="1">
      <c r="C25" s="14"/>
      <c r="D25" s="15"/>
      <c r="E25" s="16"/>
      <c r="F25" s="18"/>
      <c r="G25" s="17"/>
      <c r="H25" s="18"/>
      <c r="I25" s="17"/>
      <c r="J25" s="18"/>
      <c r="K25" s="18"/>
      <c r="L25" s="17"/>
      <c r="M25" s="18"/>
      <c r="N25" s="17"/>
      <c r="O25" s="18"/>
      <c r="P25" s="18"/>
      <c r="Q25" s="17"/>
      <c r="R25" s="18"/>
      <c r="S25" s="17"/>
      <c r="T25" s="18"/>
      <c r="U25" s="18"/>
      <c r="V25" s="17"/>
      <c r="W25" s="18"/>
      <c r="X25" s="17"/>
      <c r="Y25" s="18"/>
      <c r="Z25" s="17"/>
      <c r="AA25" s="17"/>
    </row>
    <row r="26" spans="1:27" s="5" customFormat="1" ht="15">
      <c r="A26" s="160" t="s">
        <v>27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</row>
    <row r="27" spans="1:27" s="5" customFormat="1" ht="15">
      <c r="A27" s="160" t="s">
        <v>30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</row>
    <row r="28" spans="1:27" s="5" customFormat="1" ht="15">
      <c r="A28" s="160" t="s">
        <v>28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1:27" s="5" customFormat="1" ht="15">
      <c r="A29" s="160" t="s">
        <v>29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</row>
    <row r="30" spans="1:27" ht="6.75" customHeight="1">
      <c r="A30" s="20"/>
      <c r="C30" s="21"/>
      <c r="D30" s="22"/>
      <c r="E30" s="9"/>
      <c r="F30" s="23"/>
      <c r="G30" s="10"/>
      <c r="H30" s="23"/>
      <c r="I30" s="8"/>
      <c r="K30" s="23"/>
      <c r="M30" s="23"/>
      <c r="N30" s="10"/>
      <c r="P30" s="23"/>
      <c r="Q30" s="11"/>
      <c r="R30" s="24"/>
      <c r="S30" s="25"/>
      <c r="T30" s="24"/>
      <c r="U30" s="23"/>
      <c r="V30" s="25"/>
      <c r="W30" s="24"/>
      <c r="X30" s="25"/>
      <c r="Y30" s="24"/>
      <c r="Z30" s="25"/>
      <c r="AA30" s="25"/>
    </row>
    <row r="31" spans="1:27" ht="74.25" customHeight="1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</row>
  </sheetData>
  <sheetProtection/>
  <mergeCells count="13">
    <mergeCell ref="A31:AA31"/>
    <mergeCell ref="A24:R24"/>
    <mergeCell ref="A26:AA26"/>
    <mergeCell ref="A27:AA27"/>
    <mergeCell ref="A28:AA28"/>
    <mergeCell ref="A29:AA29"/>
    <mergeCell ref="J5:N5"/>
    <mergeCell ref="O5:S5"/>
    <mergeCell ref="T5:X5"/>
    <mergeCell ref="X1:AA1"/>
    <mergeCell ref="E1:V1"/>
    <mergeCell ref="B3:AA3"/>
    <mergeCell ref="E5:I5"/>
  </mergeCells>
  <printOptions/>
  <pageMargins left="0.19" right="0.19" top="0.15" bottom="0.15" header="0.13" footer="0.13"/>
  <pageSetup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petr</cp:lastModifiedBy>
  <cp:lastPrinted>2016-04-30T18:14:14Z</cp:lastPrinted>
  <dcterms:created xsi:type="dcterms:W3CDTF">2010-11-23T16:44:29Z</dcterms:created>
  <dcterms:modified xsi:type="dcterms:W3CDTF">2016-05-08T17:27:09Z</dcterms:modified>
  <cp:category/>
  <cp:version/>
  <cp:contentType/>
  <cp:contentStatus/>
</cp:coreProperties>
</file>