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14" activeTab="5"/>
  </bookViews>
  <sheets>
    <sheet name="KATEGORIE - 1" sheetId="1" r:id="rId1"/>
    <sheet name="KATEGORIE - 2" sheetId="2" r:id="rId2"/>
    <sheet name="KATEGORIE - 3" sheetId="3" r:id="rId3"/>
    <sheet name="KATEGORIE - 4" sheetId="4" r:id="rId4"/>
    <sheet name="KATEGORIE - 5" sheetId="5" r:id="rId5"/>
    <sheet name="KATEGORIE - VETERÁNKY" sheetId="6" r:id="rId6"/>
  </sheets>
  <definedNames>
    <definedName name="Excel_BuiltIn_Print_Area_3">#REF!</definedName>
  </definedNames>
  <calcPr fullCalcOnLoad="1"/>
</workbook>
</file>

<file path=xl/sharedStrings.xml><?xml version="1.0" encoding="utf-8"?>
<sst xmlns="http://schemas.openxmlformats.org/spreadsheetml/2006/main" count="925" uniqueCount="192">
  <si>
    <t>POŘ.</t>
  </si>
  <si>
    <t>PŘÍJMENÍ</t>
  </si>
  <si>
    <t>JMÉNO</t>
  </si>
  <si>
    <t>ROK</t>
  </si>
  <si>
    <t>celk.</t>
  </si>
  <si>
    <t>CELKEM</t>
  </si>
  <si>
    <t>D</t>
  </si>
  <si>
    <t>E</t>
  </si>
  <si>
    <t>NS</t>
  </si>
  <si>
    <t>VÝCH.
ZNÁM.</t>
  </si>
  <si>
    <t>CEL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</si>
  <si>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</si>
  <si>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</si>
  <si>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</si>
  <si>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</si>
  <si>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</si>
  <si>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</si>
  <si>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</si>
  <si>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</si>
  <si>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</si>
  <si>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</si>
  <si>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</si>
  <si>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</si>
  <si>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</si>
  <si>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</si>
  <si>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</si>
  <si>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poznámka pro rodiče, děti, …..</t>
  </si>
  <si>
    <r>
      <t>známka D</t>
    </r>
    <r>
      <rPr>
        <sz val="11"/>
        <rFont val="Arial CE"/>
        <family val="2"/>
      </rPr>
      <t xml:space="preserve"> = součet bodů za splněné požadavky a bodů za hodnotu zacvičených prvků</t>
    </r>
  </si>
  <si>
    <r>
      <t>NS</t>
    </r>
    <r>
      <rPr>
        <sz val="11"/>
        <rFont val="Arial CE"/>
        <family val="2"/>
      </rPr>
      <t xml:space="preserve"> - neutrální srážky - např. za překročení času, aj.</t>
    </r>
  </si>
  <si>
    <r>
      <t>CEL</t>
    </r>
    <r>
      <rPr>
        <sz val="11"/>
        <rFont val="Arial CE"/>
        <family val="2"/>
      </rPr>
      <t xml:space="preserve"> = součet známek D a E mínus NS / neutrální srážky /</t>
    </r>
  </si>
  <si>
    <t>VELI-
KOST
SRÁŽEK</t>
  </si>
  <si>
    <r>
      <t>známka E</t>
    </r>
    <r>
      <rPr>
        <sz val="11"/>
        <rFont val="Arial CE"/>
        <family val="2"/>
      </rPr>
      <t xml:space="preserve"> = rozdíl mezi výchozí známkou / zpravidla z 10 bodů / a srážkou za chyby v provedení prvků v sestavě</t>
    </r>
  </si>
  <si>
    <t>16.</t>
  </si>
  <si>
    <t>17.</t>
  </si>
  <si>
    <t>18.</t>
  </si>
  <si>
    <t>19.</t>
  </si>
  <si>
    <t>KATEGORIE - 5 - ROČNÍK 2001 ÷ 2000</t>
  </si>
  <si>
    <t>KATEGORIE - 4 - ROČNÍK 2003 ÷ 2002</t>
  </si>
  <si>
    <t xml:space="preserve">MIKULÁŠSKÝ ZÁVOD </t>
  </si>
  <si>
    <t>HULÍN - 6.12.2014</t>
  </si>
  <si>
    <t>KATEGORIE - 1 - ROČNÍK 2008 A MLADŠÍ</t>
  </si>
  <si>
    <t>KATEGORIE - 2 - ROČNÍK 2007 - 2006</t>
  </si>
  <si>
    <t>KATEGORIE - 3 - ROČNÍK 2005 - 2004</t>
  </si>
  <si>
    <t>Mrlíková</t>
  </si>
  <si>
    <t>Tereza</t>
  </si>
  <si>
    <t>GK Hulín - Bílek,Daňková,Mrlíková</t>
  </si>
  <si>
    <t>Mamčařová</t>
  </si>
  <si>
    <t>Kateřina</t>
  </si>
  <si>
    <t>GK Vítkovice - Hynek</t>
  </si>
  <si>
    <t>Benešová</t>
  </si>
  <si>
    <t>Marie</t>
  </si>
  <si>
    <t>TJ Sokol Napajedla - Benešová</t>
  </si>
  <si>
    <t>Aneta</t>
  </si>
  <si>
    <t>SK Sokol Žlutava - Mészárošová</t>
  </si>
  <si>
    <t>KOEF.</t>
  </si>
  <si>
    <t>1997</t>
  </si>
  <si>
    <t>Poláková</t>
  </si>
  <si>
    <t>Julie</t>
  </si>
  <si>
    <t>GK Hulín - Druláková</t>
  </si>
  <si>
    <t>Stávková</t>
  </si>
  <si>
    <t>Hlobilová</t>
  </si>
  <si>
    <t>Hynek</t>
  </si>
  <si>
    <t>Gálová</t>
  </si>
  <si>
    <t>Křížová</t>
  </si>
  <si>
    <t>Hajdinová</t>
  </si>
  <si>
    <t>Šrubařová</t>
  </si>
  <si>
    <t>Paseková</t>
  </si>
  <si>
    <t>Holubová</t>
  </si>
  <si>
    <t>Opelíková</t>
  </si>
  <si>
    <t>Adéla</t>
  </si>
  <si>
    <t>Barbora</t>
  </si>
  <si>
    <t>Klaudie</t>
  </si>
  <si>
    <t>Linda</t>
  </si>
  <si>
    <t>Natálie</t>
  </si>
  <si>
    <t>Veronika</t>
  </si>
  <si>
    <t>Sára</t>
  </si>
  <si>
    <t>Michaela</t>
  </si>
  <si>
    <t>Lucie</t>
  </si>
  <si>
    <t>TJ Sokol hodonín - Kudrnová</t>
  </si>
  <si>
    <t>GK Vítkovice - Prutkayová</t>
  </si>
  <si>
    <t>KSG Rosice - Procházková</t>
  </si>
  <si>
    <t>Sokol moravský Ostrava - Olšarová</t>
  </si>
  <si>
    <t>TJ Chropyně - kolektiv</t>
  </si>
  <si>
    <t>KATEGORIE - 7 - ROČNÍK 1997 - VETERÁNKY</t>
  </si>
  <si>
    <t>Navrátilová</t>
  </si>
  <si>
    <t>Teterová</t>
  </si>
  <si>
    <t>Janečková</t>
  </si>
  <si>
    <t>Vrábelová</t>
  </si>
  <si>
    <t>Michálková</t>
  </si>
  <si>
    <t>Pačutová</t>
  </si>
  <si>
    <t>Lidincová</t>
  </si>
  <si>
    <t>Vojtášková</t>
  </si>
  <si>
    <t>Eliška</t>
  </si>
  <si>
    <t>Tamara</t>
  </si>
  <si>
    <t>Ester</t>
  </si>
  <si>
    <t>Fittaiolo Eleonora Dagmar</t>
  </si>
  <si>
    <t>Leonie</t>
  </si>
  <si>
    <t>Karolína</t>
  </si>
  <si>
    <t>Andrea</t>
  </si>
  <si>
    <t>Anita</t>
  </si>
  <si>
    <t>GK Hulín - Bílek, Daňková</t>
  </si>
  <si>
    <t>TJ Hodonín - Kudrnová</t>
  </si>
  <si>
    <t>Sokol Moravaská Ostrava - Olšarová</t>
  </si>
  <si>
    <t>SK Žlutava - Mészárošová</t>
  </si>
  <si>
    <t>Gerlová</t>
  </si>
  <si>
    <t>Karin</t>
  </si>
  <si>
    <t>Klásková</t>
  </si>
  <si>
    <t>Vanesa</t>
  </si>
  <si>
    <t>Koblihová</t>
  </si>
  <si>
    <t>Amálie</t>
  </si>
  <si>
    <t>Kolaříková</t>
  </si>
  <si>
    <t>Langronová</t>
  </si>
  <si>
    <t>Elizabeth</t>
  </si>
  <si>
    <t>Tran Thi</t>
  </si>
  <si>
    <t>Moniaková</t>
  </si>
  <si>
    <t>Valérie</t>
  </si>
  <si>
    <t>Novotná</t>
  </si>
  <si>
    <t>Pecháčková</t>
  </si>
  <si>
    <t>Nikol</t>
  </si>
  <si>
    <t>Petřvalská</t>
  </si>
  <si>
    <t>Pernická</t>
  </si>
  <si>
    <t>Prokešová</t>
  </si>
  <si>
    <t>Věra</t>
  </si>
  <si>
    <t>Rottrová</t>
  </si>
  <si>
    <t>Diana</t>
  </si>
  <si>
    <t>Rulfová</t>
  </si>
  <si>
    <t>Vendula</t>
  </si>
  <si>
    <t>Skleničková</t>
  </si>
  <si>
    <t>Suchardová</t>
  </si>
  <si>
    <t>Sabina</t>
  </si>
  <si>
    <t>Štefková</t>
  </si>
  <si>
    <t>Víceníková</t>
  </si>
  <si>
    <t>Žatecká</t>
  </si>
  <si>
    <t>Sokol Moravská Ostrava - Olšarová</t>
  </si>
  <si>
    <t>TJ Valašské Meziříčí - Crhová, Dvořáková</t>
  </si>
  <si>
    <t>TJ Rožnov pod Radhoštěm - Kolmačková</t>
  </si>
  <si>
    <t>Adamovská</t>
  </si>
  <si>
    <t>Daňková</t>
  </si>
  <si>
    <t>Peričová</t>
  </si>
  <si>
    <t>Rusinová</t>
  </si>
  <si>
    <t>Valoušková</t>
  </si>
  <si>
    <t>Vičánková</t>
  </si>
  <si>
    <t>Anežka</t>
  </si>
  <si>
    <t>Denisa</t>
  </si>
  <si>
    <t>Šárka</t>
  </si>
  <si>
    <t>Kristýna</t>
  </si>
  <si>
    <t>SK Žlutava - Kašpárková</t>
  </si>
  <si>
    <t>TJ Valašské Meziříčí - Dvořáková</t>
  </si>
  <si>
    <t>Koutová</t>
  </si>
  <si>
    <t>Semaniv</t>
  </si>
  <si>
    <t>Spáčilová</t>
  </si>
  <si>
    <t>Škubalová</t>
  </si>
  <si>
    <t>Runa</t>
  </si>
  <si>
    <t>Ondřejka</t>
  </si>
  <si>
    <t>TJ Sokol Vysoké Mýto - Macháčková</t>
  </si>
  <si>
    <t>Laura</t>
  </si>
  <si>
    <t>TJ Valašské meziříčí</t>
  </si>
  <si>
    <t>Garbiela</t>
  </si>
  <si>
    <t>Markéta</t>
  </si>
  <si>
    <t>2. ÷ 3.</t>
  </si>
  <si>
    <r>
      <t>Číslo pod známkou</t>
    </r>
    <r>
      <rPr>
        <sz val="11"/>
        <rFont val="Arial CE"/>
        <family val="0"/>
      </rPr>
      <t xml:space="preserve"> = je pořadí na daném nářadí</t>
    </r>
  </si>
  <si>
    <t>2. ÷  4.</t>
  </si>
  <si>
    <t>1. ÷  2.</t>
  </si>
  <si>
    <t>2. ÷  3.</t>
  </si>
  <si>
    <t>4. ÷  5.</t>
  </si>
  <si>
    <t>3. ÷  4.</t>
  </si>
  <si>
    <t>13. ÷  14.</t>
  </si>
  <si>
    <t>5. ÷ 6.</t>
  </si>
  <si>
    <t>5. ÷  6.</t>
  </si>
  <si>
    <t>8. ÷  9.</t>
  </si>
  <si>
    <t>11. ÷  12.</t>
  </si>
  <si>
    <t>13. ÷ 14.</t>
  </si>
  <si>
    <t>10. ÷  11.</t>
  </si>
  <si>
    <t>2.÷ 3.</t>
  </si>
  <si>
    <t>5.÷ 7.</t>
  </si>
  <si>
    <t>8.÷ 9.</t>
  </si>
  <si>
    <t>10.÷ 11.</t>
  </si>
  <si>
    <t>12.÷14.</t>
  </si>
  <si>
    <t>15. ÷  16.</t>
  </si>
  <si>
    <t>5. ÷ 9.</t>
  </si>
  <si>
    <t>12.÷ 13.</t>
  </si>
  <si>
    <t>14.÷ 15.</t>
  </si>
  <si>
    <t>6. ÷  7.</t>
  </si>
  <si>
    <t>8. ÷ 9.</t>
  </si>
  <si>
    <t>1. ÷ 2.</t>
  </si>
  <si>
    <t>6. ÷  7</t>
  </si>
  <si>
    <t>6. ¸ 8.</t>
  </si>
  <si>
    <t>6. ÷ 8.</t>
  </si>
  <si>
    <t>6. ÷  8.</t>
  </si>
  <si>
    <t>3. ÷  5.</t>
  </si>
  <si>
    <t xml:space="preserve"> </t>
  </si>
  <si>
    <t>PARTNEŘI GK : MĚSTO HULÍN, ZŠ HULÍN, ČSTV, ČSRS, ČSGS, VAK Kroměříž, Chropyňský strojírna a.s.,
PARTNEŘI ZÁVODU : Zlínský Kraj, BIKE CENTRUM – Štěrbík Petr, KARIM Europe s.r.o., Rkdent spol.s.r.o., NWT a.s.,
Sedmikráska - Páterová, TEXTIL PRÁDLO – Kopčilová, Nestlé Česko s.r.o. - Sfinx Holešov
MEDIÁLNÍ  PARTNEŘI : HULÍŇAN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</si>
</sst>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2"/>
      <name val="Arial CE"/>
      <family val="2"/>
    </font>
    <font>
      <b/>
      <sz val="16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b/>
      <sz val="10"/>
      <name val="Arial CE"/>
      <family val="2"/>
    </font>
    <font>
      <b/>
      <sz val="6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7"/>
      <name val="Arial CE"/>
      <family val="2"/>
    </font>
    <font>
      <i/>
      <sz val="6"/>
      <name val="Arial CE"/>
      <family val="2"/>
    </font>
    <font>
      <sz val="6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sz val="8"/>
      <name val="Arial"/>
      <family val="2"/>
    </font>
    <font>
      <b/>
      <sz val="12"/>
      <color indexed="12"/>
      <name val="Comic Sans MS"/>
      <family val="4"/>
    </font>
    <font>
      <b/>
      <sz val="11"/>
      <name val="Comic Sans MS"/>
      <family val="4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0" fillId="0" borderId="0">
      <alignment/>
      <protection/>
    </xf>
    <xf numFmtId="0" fontId="0" fillId="18" borderId="6" applyNumberFormat="0" applyAlignment="0" applyProtection="0"/>
    <xf numFmtId="9" fontId="0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6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Fill="1" applyAlignment="1">
      <alignment/>
    </xf>
    <xf numFmtId="0" fontId="24" fillId="0" borderId="10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10" fillId="0" borderId="0" xfId="0" applyFont="1" applyFill="1" applyBorder="1" applyAlignment="1">
      <alignment horizontal="left"/>
    </xf>
    <xf numFmtId="2" fontId="24" fillId="0" borderId="0" xfId="0" applyNumberFormat="1" applyFont="1" applyFill="1" applyBorder="1" applyAlignment="1">
      <alignment horizontal="center"/>
    </xf>
    <xf numFmtId="165" fontId="24" fillId="0" borderId="0" xfId="0" applyNumberFormat="1" applyFont="1" applyFill="1" applyBorder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165" fontId="29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Alignment="1">
      <alignment horizontal="center"/>
    </xf>
    <xf numFmtId="165" fontId="34" fillId="0" borderId="0" xfId="0" applyNumberFormat="1" applyFont="1" applyFill="1" applyAlignment="1">
      <alignment/>
    </xf>
    <xf numFmtId="2" fontId="34" fillId="0" borderId="0" xfId="0" applyNumberFormat="1" applyFont="1" applyFill="1" applyAlignment="1">
      <alignment/>
    </xf>
    <xf numFmtId="0" fontId="22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2" fontId="22" fillId="0" borderId="0" xfId="0" applyNumberFormat="1" applyFont="1" applyFill="1" applyAlignment="1">
      <alignment horizontal="center"/>
    </xf>
    <xf numFmtId="165" fontId="22" fillId="0" borderId="0" xfId="0" applyNumberFormat="1" applyFont="1" applyFill="1" applyAlignment="1">
      <alignment/>
    </xf>
    <xf numFmtId="2" fontId="22" fillId="0" borderId="0" xfId="0" applyNumberFormat="1" applyFont="1" applyFill="1" applyAlignment="1">
      <alignment/>
    </xf>
    <xf numFmtId="0" fontId="28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49" fontId="29" fillId="0" borderId="0" xfId="0" applyNumberFormat="1" applyFont="1" applyFill="1" applyBorder="1" applyAlignment="1">
      <alignment horizontal="left"/>
    </xf>
    <xf numFmtId="4" fontId="2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2" fontId="20" fillId="0" borderId="0" xfId="0" applyNumberFormat="1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/>
    </xf>
    <xf numFmtId="165" fontId="22" fillId="0" borderId="0" xfId="0" applyNumberFormat="1" applyFont="1" applyFill="1" applyBorder="1" applyAlignment="1">
      <alignment/>
    </xf>
    <xf numFmtId="2" fontId="23" fillId="0" borderId="0" xfId="0" applyNumberFormat="1" applyFont="1" applyFill="1" applyBorder="1" applyAlignment="1">
      <alignment/>
    </xf>
    <xf numFmtId="165" fontId="23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1" fillId="0" borderId="12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49" fontId="23" fillId="0" borderId="14" xfId="0" applyNumberFormat="1" applyFont="1" applyFill="1" applyBorder="1" applyAlignment="1">
      <alignment horizontal="center"/>
    </xf>
    <xf numFmtId="2" fontId="25" fillId="0" borderId="14" xfId="0" applyNumberFormat="1" applyFont="1" applyFill="1" applyBorder="1" applyAlignment="1">
      <alignment horizontal="center" wrapText="1"/>
    </xf>
    <xf numFmtId="165" fontId="25" fillId="0" borderId="14" xfId="0" applyNumberFormat="1" applyFont="1" applyFill="1" applyBorder="1" applyAlignment="1">
      <alignment horizontal="center" wrapText="1"/>
    </xf>
    <xf numFmtId="165" fontId="25" fillId="0" borderId="15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left" vertical="center"/>
    </xf>
    <xf numFmtId="49" fontId="24" fillId="0" borderId="11" xfId="0" applyNumberFormat="1" applyFont="1" applyFill="1" applyBorder="1" applyAlignment="1">
      <alignment horizontal="center" vertical="center"/>
    </xf>
    <xf numFmtId="2" fontId="25" fillId="0" borderId="18" xfId="0" applyNumberFormat="1" applyFont="1" applyFill="1" applyBorder="1" applyAlignment="1">
      <alignment horizontal="center" vertical="center"/>
    </xf>
    <xf numFmtId="165" fontId="25" fillId="0" borderId="17" xfId="0" applyNumberFormat="1" applyFont="1" applyFill="1" applyBorder="1" applyAlignment="1">
      <alignment horizontal="center" vertical="center"/>
    </xf>
    <xf numFmtId="2" fontId="25" fillId="0" borderId="17" xfId="0" applyNumberFormat="1" applyFont="1" applyFill="1" applyBorder="1" applyAlignment="1">
      <alignment horizontal="center" vertical="center"/>
    </xf>
    <xf numFmtId="2" fontId="26" fillId="0" borderId="17" xfId="0" applyNumberFormat="1" applyFont="1" applyFill="1" applyBorder="1" applyAlignment="1">
      <alignment horizontal="center" vertical="center" wrapText="1"/>
    </xf>
    <xf numFmtId="165" fontId="25" fillId="0" borderId="19" xfId="0" applyNumberFormat="1" applyFont="1" applyFill="1" applyBorder="1" applyAlignment="1">
      <alignment horizontal="center" vertical="center"/>
    </xf>
    <xf numFmtId="2" fontId="27" fillId="0" borderId="11" xfId="0" applyNumberFormat="1" applyFont="1" applyFill="1" applyBorder="1" applyAlignment="1">
      <alignment horizontal="center" vertical="center"/>
    </xf>
    <xf numFmtId="165" fontId="27" fillId="0" borderId="11" xfId="0" applyNumberFormat="1" applyFont="1" applyFill="1" applyBorder="1" applyAlignment="1">
      <alignment horizontal="center" vertical="center"/>
    </xf>
    <xf numFmtId="165" fontId="25" fillId="0" borderId="20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8" fillId="0" borderId="21" xfId="0" applyFont="1" applyFill="1" applyBorder="1" applyAlignment="1">
      <alignment horizontal="center"/>
    </xf>
    <xf numFmtId="0" fontId="28" fillId="0" borderId="22" xfId="0" applyFont="1" applyFill="1" applyBorder="1" applyAlignment="1">
      <alignment horizontal="left"/>
    </xf>
    <xf numFmtId="0" fontId="24" fillId="0" borderId="10" xfId="0" applyFont="1" applyFill="1" applyBorder="1" applyAlignment="1">
      <alignment horizontal="center"/>
    </xf>
    <xf numFmtId="2" fontId="29" fillId="0" borderId="23" xfId="0" applyNumberFormat="1" applyFont="1" applyFill="1" applyBorder="1" applyAlignment="1">
      <alignment horizontal="center"/>
    </xf>
    <xf numFmtId="165" fontId="29" fillId="0" borderId="22" xfId="0" applyNumberFormat="1" applyFont="1" applyFill="1" applyBorder="1" applyAlignment="1">
      <alignment horizontal="center"/>
    </xf>
    <xf numFmtId="2" fontId="24" fillId="0" borderId="22" xfId="0" applyNumberFormat="1" applyFont="1" applyFill="1" applyBorder="1" applyAlignment="1">
      <alignment horizontal="center"/>
    </xf>
    <xf numFmtId="165" fontId="28" fillId="0" borderId="24" xfId="0" applyNumberFormat="1" applyFont="1" applyFill="1" applyBorder="1" applyAlignment="1">
      <alignment horizontal="center"/>
    </xf>
    <xf numFmtId="2" fontId="29" fillId="0" borderId="22" xfId="0" applyNumberFormat="1" applyFont="1" applyFill="1" applyBorder="1" applyAlignment="1">
      <alignment horizontal="center"/>
    </xf>
    <xf numFmtId="2" fontId="29" fillId="0" borderId="10" xfId="0" applyNumberFormat="1" applyFont="1" applyFill="1" applyBorder="1" applyAlignment="1">
      <alignment horizontal="center"/>
    </xf>
    <xf numFmtId="165" fontId="29" fillId="0" borderId="10" xfId="0" applyNumberFormat="1" applyFont="1" applyFill="1" applyBorder="1" applyAlignment="1">
      <alignment horizontal="center"/>
    </xf>
    <xf numFmtId="165" fontId="28" fillId="0" borderId="25" xfId="0" applyNumberFormat="1" applyFont="1" applyFill="1" applyBorder="1" applyAlignment="1">
      <alignment horizontal="center"/>
    </xf>
    <xf numFmtId="166" fontId="28" fillId="0" borderId="0" xfId="0" applyNumberFormat="1" applyFont="1" applyFill="1" applyBorder="1" applyAlignment="1">
      <alignment horizontal="center"/>
    </xf>
    <xf numFmtId="166" fontId="27" fillId="0" borderId="26" xfId="0" applyNumberFormat="1" applyFont="1" applyFill="1" applyBorder="1" applyAlignment="1">
      <alignment horizontal="center"/>
    </xf>
    <xf numFmtId="0" fontId="30" fillId="0" borderId="16" xfId="0" applyFont="1" applyFill="1" applyBorder="1" applyAlignment="1">
      <alignment horizontal="center"/>
    </xf>
    <xf numFmtId="0" fontId="30" fillId="0" borderId="17" xfId="0" applyFont="1" applyFill="1" applyBorder="1" applyAlignment="1">
      <alignment horizontal="left"/>
    </xf>
    <xf numFmtId="0" fontId="31" fillId="0" borderId="11" xfId="0" applyFont="1" applyFill="1" applyBorder="1" applyAlignment="1">
      <alignment horizontal="center"/>
    </xf>
    <xf numFmtId="2" fontId="32" fillId="0" borderId="18" xfId="0" applyNumberFormat="1" applyFont="1" applyFill="1" applyBorder="1" applyAlignment="1">
      <alignment horizontal="center"/>
    </xf>
    <xf numFmtId="165" fontId="32" fillId="0" borderId="17" xfId="0" applyNumberFormat="1" applyFont="1" applyFill="1" applyBorder="1" applyAlignment="1">
      <alignment horizontal="center"/>
    </xf>
    <xf numFmtId="2" fontId="32" fillId="0" borderId="17" xfId="0" applyNumberFormat="1" applyFont="1" applyFill="1" applyBorder="1" applyAlignment="1">
      <alignment/>
    </xf>
    <xf numFmtId="165" fontId="32" fillId="0" borderId="19" xfId="0" applyNumberFormat="1" applyFont="1" applyFill="1" applyBorder="1" applyAlignment="1">
      <alignment horizontal="center"/>
    </xf>
    <xf numFmtId="2" fontId="32" fillId="0" borderId="17" xfId="0" applyNumberFormat="1" applyFont="1" applyFill="1" applyBorder="1" applyAlignment="1">
      <alignment horizontal="center"/>
    </xf>
    <xf numFmtId="2" fontId="32" fillId="0" borderId="11" xfId="0" applyNumberFormat="1" applyFont="1" applyFill="1" applyBorder="1" applyAlignment="1">
      <alignment horizontal="center"/>
    </xf>
    <xf numFmtId="165" fontId="32" fillId="0" borderId="11" xfId="0" applyNumberFormat="1" applyFont="1" applyFill="1" applyBorder="1" applyAlignment="1">
      <alignment horizontal="center"/>
    </xf>
    <xf numFmtId="165" fontId="33" fillId="0" borderId="20" xfId="0" applyNumberFormat="1" applyFont="1" applyFill="1" applyBorder="1" applyAlignment="1">
      <alignment horizontal="center"/>
    </xf>
    <xf numFmtId="4" fontId="33" fillId="0" borderId="0" xfId="0" applyNumberFormat="1" applyFont="1" applyFill="1" applyBorder="1" applyAlignment="1">
      <alignment horizontal="center"/>
    </xf>
    <xf numFmtId="4" fontId="35" fillId="0" borderId="27" xfId="0" applyNumberFormat="1" applyFont="1" applyFill="1" applyBorder="1" applyAlignment="1">
      <alignment horizontal="center"/>
    </xf>
    <xf numFmtId="2" fontId="29" fillId="0" borderId="28" xfId="0" applyNumberFormat="1" applyFont="1" applyFill="1" applyBorder="1" applyAlignment="1">
      <alignment horizontal="center"/>
    </xf>
    <xf numFmtId="0" fontId="3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0" fillId="0" borderId="29" xfId="0" applyFont="1" applyFill="1" applyBorder="1" applyAlignment="1">
      <alignment horizontal="left"/>
    </xf>
    <xf numFmtId="2" fontId="32" fillId="0" borderId="30" xfId="0" applyNumberFormat="1" applyFont="1" applyFill="1" applyBorder="1" applyAlignment="1">
      <alignment horizontal="center"/>
    </xf>
    <xf numFmtId="165" fontId="32" fillId="0" borderId="29" xfId="0" applyNumberFormat="1" applyFont="1" applyFill="1" applyBorder="1" applyAlignment="1">
      <alignment horizontal="center"/>
    </xf>
    <xf numFmtId="2" fontId="32" fillId="0" borderId="29" xfId="0" applyNumberFormat="1" applyFont="1" applyFill="1" applyBorder="1" applyAlignment="1">
      <alignment/>
    </xf>
    <xf numFmtId="165" fontId="32" fillId="0" borderId="31" xfId="0" applyNumberFormat="1" applyFont="1" applyFill="1" applyBorder="1" applyAlignment="1">
      <alignment horizontal="center"/>
    </xf>
    <xf numFmtId="2" fontId="32" fillId="0" borderId="29" xfId="0" applyNumberFormat="1" applyFont="1" applyFill="1" applyBorder="1" applyAlignment="1">
      <alignment horizontal="center"/>
    </xf>
    <xf numFmtId="2" fontId="32" fillId="0" borderId="32" xfId="0" applyNumberFormat="1" applyFont="1" applyFill="1" applyBorder="1" applyAlignment="1">
      <alignment horizontal="center"/>
    </xf>
    <xf numFmtId="165" fontId="32" fillId="0" borderId="32" xfId="0" applyNumberFormat="1" applyFont="1" applyFill="1" applyBorder="1" applyAlignment="1">
      <alignment horizontal="center"/>
    </xf>
    <xf numFmtId="165" fontId="33" fillId="0" borderId="33" xfId="0" applyNumberFormat="1" applyFont="1" applyFill="1" applyBorder="1" applyAlignment="1">
      <alignment horizontal="center"/>
    </xf>
    <xf numFmtId="4" fontId="35" fillId="0" borderId="34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/>
    </xf>
    <xf numFmtId="165" fontId="31" fillId="0" borderId="0" xfId="0" applyNumberFormat="1" applyFont="1" applyFill="1" applyBorder="1" applyAlignment="1">
      <alignment/>
    </xf>
    <xf numFmtId="165" fontId="31" fillId="0" borderId="0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2" fontId="30" fillId="0" borderId="0" xfId="0" applyNumberFormat="1" applyFont="1" applyFill="1" applyBorder="1" applyAlignment="1">
      <alignment horizontal="center"/>
    </xf>
    <xf numFmtId="165" fontId="3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30" fillId="0" borderId="35" xfId="0" applyFont="1" applyFill="1" applyBorder="1" applyAlignment="1">
      <alignment horizontal="center"/>
    </xf>
    <xf numFmtId="0" fontId="31" fillId="0" borderId="32" xfId="0" applyFont="1" applyBorder="1" applyAlignment="1">
      <alignment horizontal="center"/>
    </xf>
    <xf numFmtId="0" fontId="23" fillId="0" borderId="36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49" fontId="24" fillId="0" borderId="37" xfId="0" applyNumberFormat="1" applyFont="1" applyFill="1" applyBorder="1" applyAlignment="1">
      <alignment horizontal="center" vertical="center"/>
    </xf>
    <xf numFmtId="2" fontId="25" fillId="0" borderId="28" xfId="0" applyNumberFormat="1" applyFont="1" applyFill="1" applyBorder="1" applyAlignment="1">
      <alignment horizontal="center" vertical="center"/>
    </xf>
    <xf numFmtId="2" fontId="26" fillId="0" borderId="0" xfId="0" applyNumberFormat="1" applyFont="1" applyFill="1" applyBorder="1" applyAlignment="1">
      <alignment horizontal="center" vertical="center" wrapText="1"/>
    </xf>
    <xf numFmtId="165" fontId="25" fillId="0" borderId="0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165" fontId="25" fillId="0" borderId="38" xfId="0" applyNumberFormat="1" applyFont="1" applyFill="1" applyBorder="1" applyAlignment="1">
      <alignment horizontal="center" vertical="center"/>
    </xf>
    <xf numFmtId="2" fontId="27" fillId="0" borderId="37" xfId="0" applyNumberFormat="1" applyFont="1" applyFill="1" applyBorder="1" applyAlignment="1">
      <alignment horizontal="center" vertical="center"/>
    </xf>
    <xf numFmtId="165" fontId="27" fillId="0" borderId="37" xfId="0" applyNumberFormat="1" applyFont="1" applyFill="1" applyBorder="1" applyAlignment="1">
      <alignment horizontal="center" vertical="center"/>
    </xf>
    <xf numFmtId="165" fontId="25" fillId="0" borderId="39" xfId="0" applyNumberFormat="1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left"/>
    </xf>
    <xf numFmtId="2" fontId="29" fillId="0" borderId="40" xfId="0" applyNumberFormat="1" applyFont="1" applyFill="1" applyBorder="1" applyAlignment="1">
      <alignment horizontal="center"/>
    </xf>
    <xf numFmtId="2" fontId="24" fillId="0" borderId="13" xfId="0" applyNumberFormat="1" applyFont="1" applyFill="1" applyBorder="1" applyAlignment="1">
      <alignment horizontal="center"/>
    </xf>
    <xf numFmtId="165" fontId="29" fillId="0" borderId="13" xfId="0" applyNumberFormat="1" applyFont="1" applyFill="1" applyBorder="1" applyAlignment="1">
      <alignment horizontal="center"/>
    </xf>
    <xf numFmtId="165" fontId="28" fillId="0" borderId="41" xfId="0" applyNumberFormat="1" applyFont="1" applyFill="1" applyBorder="1" applyAlignment="1">
      <alignment horizontal="center"/>
    </xf>
    <xf numFmtId="2" fontId="29" fillId="0" borderId="13" xfId="0" applyNumberFormat="1" applyFont="1" applyFill="1" applyBorder="1" applyAlignment="1">
      <alignment horizontal="center"/>
    </xf>
    <xf numFmtId="2" fontId="29" fillId="0" borderId="14" xfId="0" applyNumberFormat="1" applyFont="1" applyFill="1" applyBorder="1" applyAlignment="1">
      <alignment horizontal="center"/>
    </xf>
    <xf numFmtId="165" fontId="29" fillId="0" borderId="14" xfId="0" applyNumberFormat="1" applyFont="1" applyFill="1" applyBorder="1" applyAlignment="1">
      <alignment horizontal="center"/>
    </xf>
    <xf numFmtId="165" fontId="28" fillId="0" borderId="15" xfId="0" applyNumberFormat="1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28" fillId="0" borderId="0" xfId="0" applyFont="1" applyFill="1" applyBorder="1" applyAlignment="1">
      <alignment horizontal="left"/>
    </xf>
    <xf numFmtId="0" fontId="31" fillId="0" borderId="18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4" fontId="24" fillId="0" borderId="0" xfId="0" applyNumberFormat="1" applyFont="1" applyFill="1" applyBorder="1" applyAlignment="1">
      <alignment/>
    </xf>
    <xf numFmtId="49" fontId="24" fillId="0" borderId="0" xfId="0" applyNumberFormat="1" applyFont="1" applyFill="1" applyBorder="1" applyAlignment="1">
      <alignment/>
    </xf>
    <xf numFmtId="0" fontId="31" fillId="0" borderId="30" xfId="0" applyFont="1" applyFill="1" applyBorder="1" applyAlignment="1">
      <alignment horizontal="center"/>
    </xf>
    <xf numFmtId="0" fontId="24" fillId="0" borderId="28" xfId="0" applyFont="1" applyFill="1" applyBorder="1" applyAlignment="1">
      <alignment horizontal="center"/>
    </xf>
    <xf numFmtId="0" fontId="28" fillId="0" borderId="36" xfId="0" applyFont="1" applyFill="1" applyBorder="1" applyAlignment="1">
      <alignment horizontal="center"/>
    </xf>
    <xf numFmtId="165" fontId="28" fillId="0" borderId="38" xfId="0" applyNumberFormat="1" applyFont="1" applyFill="1" applyBorder="1" applyAlignment="1">
      <alignment horizontal="center"/>
    </xf>
    <xf numFmtId="2" fontId="29" fillId="0" borderId="37" xfId="0" applyNumberFormat="1" applyFont="1" applyFill="1" applyBorder="1" applyAlignment="1">
      <alignment horizontal="center"/>
    </xf>
    <xf numFmtId="165" fontId="29" fillId="0" borderId="37" xfId="0" applyNumberFormat="1" applyFont="1" applyFill="1" applyBorder="1" applyAlignment="1">
      <alignment horizontal="center"/>
    </xf>
    <xf numFmtId="165" fontId="28" fillId="0" borderId="39" xfId="0" applyNumberFormat="1" applyFont="1" applyFill="1" applyBorder="1" applyAlignment="1">
      <alignment horizontal="center"/>
    </xf>
    <xf numFmtId="0" fontId="23" fillId="0" borderId="35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left" vertical="center"/>
    </xf>
    <xf numFmtId="49" fontId="24" fillId="0" borderId="32" xfId="0" applyNumberFormat="1" applyFont="1" applyFill="1" applyBorder="1" applyAlignment="1">
      <alignment horizontal="center" vertical="center"/>
    </xf>
    <xf numFmtId="2" fontId="25" fillId="0" borderId="30" xfId="0" applyNumberFormat="1" applyFont="1" applyFill="1" applyBorder="1" applyAlignment="1">
      <alignment horizontal="center" vertical="center"/>
    </xf>
    <xf numFmtId="2" fontId="26" fillId="0" borderId="29" xfId="0" applyNumberFormat="1" applyFont="1" applyFill="1" applyBorder="1" applyAlignment="1">
      <alignment horizontal="center" vertical="center" wrapText="1"/>
    </xf>
    <xf numFmtId="165" fontId="25" fillId="0" borderId="29" xfId="0" applyNumberFormat="1" applyFont="1" applyFill="1" applyBorder="1" applyAlignment="1">
      <alignment horizontal="center" vertical="center"/>
    </xf>
    <xf numFmtId="2" fontId="25" fillId="0" borderId="29" xfId="0" applyNumberFormat="1" applyFont="1" applyFill="1" applyBorder="1" applyAlignment="1">
      <alignment horizontal="center" vertical="center"/>
    </xf>
    <xf numFmtId="165" fontId="25" fillId="0" borderId="31" xfId="0" applyNumberFormat="1" applyFont="1" applyFill="1" applyBorder="1" applyAlignment="1">
      <alignment horizontal="center" vertical="center"/>
    </xf>
    <xf numFmtId="2" fontId="27" fillId="0" borderId="32" xfId="0" applyNumberFormat="1" applyFont="1" applyFill="1" applyBorder="1" applyAlignment="1">
      <alignment horizontal="center" vertical="center"/>
    </xf>
    <xf numFmtId="165" fontId="27" fillId="0" borderId="32" xfId="0" applyNumberFormat="1" applyFont="1" applyFill="1" applyBorder="1" applyAlignment="1">
      <alignment horizontal="center" vertical="center"/>
    </xf>
    <xf numFmtId="165" fontId="25" fillId="0" borderId="33" xfId="0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left"/>
    </xf>
    <xf numFmtId="0" fontId="31" fillId="0" borderId="32" xfId="0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24" borderId="14" xfId="0" applyFont="1" applyFill="1" applyBorder="1" applyAlignment="1">
      <alignment horizontal="center"/>
    </xf>
    <xf numFmtId="166" fontId="27" fillId="0" borderId="42" xfId="0" applyNumberFormat="1" applyFont="1" applyFill="1" applyBorder="1" applyAlignment="1">
      <alignment horizontal="center"/>
    </xf>
    <xf numFmtId="166" fontId="27" fillId="0" borderId="27" xfId="0" applyNumberFormat="1" applyFont="1" applyFill="1" applyBorder="1" applyAlignment="1">
      <alignment horizontal="center"/>
    </xf>
    <xf numFmtId="166" fontId="27" fillId="0" borderId="34" xfId="0" applyNumberFormat="1" applyFont="1" applyFill="1" applyBorder="1" applyAlignment="1">
      <alignment horizontal="center"/>
    </xf>
    <xf numFmtId="0" fontId="24" fillId="0" borderId="37" xfId="0" applyFont="1" applyFill="1" applyBorder="1" applyAlignment="1">
      <alignment horizontal="center"/>
    </xf>
    <xf numFmtId="49" fontId="21" fillId="25" borderId="43" xfId="0" applyNumberFormat="1" applyFont="1" applyFill="1" applyBorder="1" applyAlignment="1">
      <alignment vertical="center"/>
    </xf>
    <xf numFmtId="49" fontId="23" fillId="25" borderId="44" xfId="0" applyNumberFormat="1" applyFont="1" applyFill="1" applyBorder="1" applyAlignment="1">
      <alignment vertical="center"/>
    </xf>
    <xf numFmtId="0" fontId="38" fillId="0" borderId="0" xfId="0" applyNumberFormat="1" applyFont="1" applyAlignment="1">
      <alignment horizontal="center" vertical="center" wrapText="1"/>
    </xf>
    <xf numFmtId="0" fontId="38" fillId="0" borderId="0" xfId="0" applyNumberFormat="1" applyFont="1" applyAlignment="1">
      <alignment horizontal="center" vertical="center" wrapText="1"/>
    </xf>
    <xf numFmtId="2" fontId="20" fillId="0" borderId="0" xfId="0" applyNumberFormat="1" applyFont="1" applyFill="1" applyBorder="1" applyAlignment="1">
      <alignment horizontal="center" wrapText="1"/>
    </xf>
    <xf numFmtId="2" fontId="22" fillId="0" borderId="0" xfId="0" applyNumberFormat="1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left"/>
    </xf>
    <xf numFmtId="2" fontId="25" fillId="0" borderId="40" xfId="0" applyNumberFormat="1" applyFont="1" applyFill="1" applyBorder="1" applyAlignment="1">
      <alignment horizontal="center"/>
    </xf>
    <xf numFmtId="2" fontId="25" fillId="0" borderId="13" xfId="0" applyNumberFormat="1" applyFont="1" applyFill="1" applyBorder="1" applyAlignment="1">
      <alignment horizontal="center"/>
    </xf>
    <xf numFmtId="2" fontId="25" fillId="0" borderId="41" xfId="0" applyNumberFormat="1" applyFont="1" applyFill="1" applyBorder="1" applyAlignment="1">
      <alignment horizontal="center"/>
    </xf>
    <xf numFmtId="0" fontId="23" fillId="0" borderId="42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38100</xdr:colOff>
      <xdr:row>4</xdr:row>
      <xdr:rowOff>28575</xdr:rowOff>
    </xdr:from>
    <xdr:to>
      <xdr:col>7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4</xdr:row>
      <xdr:rowOff>38100</xdr:rowOff>
    </xdr:from>
    <xdr:to>
      <xdr:col>17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9825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4</xdr:row>
      <xdr:rowOff>28575</xdr:rowOff>
    </xdr:from>
    <xdr:to>
      <xdr:col>12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386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</xdr:colOff>
      <xdr:row>4</xdr:row>
      <xdr:rowOff>28575</xdr:rowOff>
    </xdr:from>
    <xdr:to>
      <xdr:col>22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9145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C68"/>
  <sheetViews>
    <sheetView zoomScalePageLayoutView="0" workbookViewId="0" topLeftCell="A1">
      <selection activeCell="AF30" sqref="AF30"/>
    </sheetView>
  </sheetViews>
  <sheetFormatPr defaultColWidth="9.140625" defaultRowHeight="12.75"/>
  <cols>
    <col min="1" max="1" width="3.57421875" style="115" customWidth="1"/>
    <col min="2" max="2" width="14.7109375" style="8" customWidth="1"/>
    <col min="3" max="3" width="10.28125" style="8" customWidth="1"/>
    <col min="4" max="4" width="3.7109375" style="116" customWidth="1"/>
    <col min="5" max="5" width="4.421875" style="9" customWidth="1"/>
    <col min="6" max="6" width="4.00390625" style="9" customWidth="1"/>
    <col min="7" max="7" width="4.57421875" style="10" customWidth="1"/>
    <col min="8" max="8" width="3.28125" style="9" customWidth="1"/>
    <col min="9" max="9" width="7.57421875" style="117" customWidth="1"/>
    <col min="10" max="10" width="4.421875" style="9" customWidth="1"/>
    <col min="11" max="11" width="4.00390625" style="9" customWidth="1"/>
    <col min="12" max="12" width="4.57421875" style="10" customWidth="1"/>
    <col min="13" max="13" width="3.28125" style="9" customWidth="1"/>
    <col min="14" max="14" width="7.421875" style="117" customWidth="1"/>
    <col min="15" max="15" width="4.421875" style="11" customWidth="1"/>
    <col min="16" max="16" width="4.00390625" style="9" customWidth="1"/>
    <col min="17" max="17" width="4.57421875" style="12" customWidth="1"/>
    <col min="18" max="18" width="3.28125" style="11" customWidth="1"/>
    <col min="19" max="19" width="7.421875" style="117" customWidth="1"/>
    <col min="20" max="20" width="4.421875" style="9" customWidth="1"/>
    <col min="21" max="21" width="4.00390625" style="9" customWidth="1"/>
    <col min="22" max="22" width="4.57421875" style="10" customWidth="1"/>
    <col min="23" max="23" width="3.28125" style="9" customWidth="1"/>
    <col min="24" max="24" width="7.421875" style="117" customWidth="1"/>
    <col min="25" max="25" width="5.00390625" style="11" customWidth="1"/>
    <col min="26" max="26" width="5.421875" style="12" customWidth="1"/>
    <col min="27" max="27" width="9.7109375" style="13" customWidth="1"/>
    <col min="28" max="28" width="1.7109375" style="118" customWidth="1"/>
    <col min="29" max="29" width="7.57421875" style="118" customWidth="1"/>
    <col min="30" max="16384" width="9.140625" style="4" customWidth="1"/>
  </cols>
  <sheetData>
    <row r="1" spans="2:29" s="28" customFormat="1" ht="20.25" customHeight="1">
      <c r="B1" s="29"/>
      <c r="C1" s="29"/>
      <c r="D1" s="30"/>
      <c r="E1" s="184" t="s">
        <v>38</v>
      </c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31"/>
      <c r="X1" s="185" t="s">
        <v>39</v>
      </c>
      <c r="Y1" s="185"/>
      <c r="Z1" s="185"/>
      <c r="AA1" s="185"/>
      <c r="AB1" s="32"/>
      <c r="AC1" s="32"/>
    </row>
    <row r="2" spans="1:29" s="28" customFormat="1" ht="3" customHeight="1">
      <c r="A2" s="32"/>
      <c r="B2" s="34"/>
      <c r="C2" s="34"/>
      <c r="D2" s="35"/>
      <c r="E2" s="36"/>
      <c r="F2" s="36"/>
      <c r="G2" s="37"/>
      <c r="H2" s="36"/>
      <c r="I2" s="37"/>
      <c r="J2" s="36"/>
      <c r="K2" s="36"/>
      <c r="L2" s="37"/>
      <c r="M2" s="36"/>
      <c r="N2" s="37"/>
      <c r="O2" s="38"/>
      <c r="P2" s="36"/>
      <c r="Q2" s="39"/>
      <c r="R2" s="38"/>
      <c r="S2" s="37"/>
      <c r="T2" s="36"/>
      <c r="U2" s="36"/>
      <c r="V2" s="37"/>
      <c r="W2" s="36"/>
      <c r="X2" s="37"/>
      <c r="Y2" s="36"/>
      <c r="Z2" s="37"/>
      <c r="AA2" s="37"/>
      <c r="AB2" s="40"/>
      <c r="AC2" s="40"/>
    </row>
    <row r="3" spans="1:29" s="44" customFormat="1" ht="15.75" customHeight="1">
      <c r="A3" s="41"/>
      <c r="B3" s="186" t="s">
        <v>40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42"/>
      <c r="AC3" s="42"/>
    </row>
    <row r="4" spans="1:29" s="28" customFormat="1" ht="3" customHeight="1" thickBot="1">
      <c r="A4" s="32"/>
      <c r="B4" s="34"/>
      <c r="C4" s="34"/>
      <c r="D4" s="35"/>
      <c r="E4" s="36"/>
      <c r="F4" s="36"/>
      <c r="G4" s="37"/>
      <c r="H4" s="36"/>
      <c r="I4" s="37"/>
      <c r="J4" s="36"/>
      <c r="K4" s="36"/>
      <c r="L4" s="37"/>
      <c r="M4" s="36"/>
      <c r="N4" s="37"/>
      <c r="O4" s="38"/>
      <c r="P4" s="36"/>
      <c r="Q4" s="39"/>
      <c r="R4" s="38"/>
      <c r="S4" s="37"/>
      <c r="T4" s="36"/>
      <c r="U4" s="36"/>
      <c r="V4" s="37"/>
      <c r="W4" s="36"/>
      <c r="X4" s="37"/>
      <c r="Y4" s="36"/>
      <c r="Z4" s="37"/>
      <c r="AA4" s="37"/>
      <c r="AB4" s="40"/>
      <c r="AC4" s="40"/>
    </row>
    <row r="5" spans="1:29" s="44" customFormat="1" ht="22.5" customHeight="1">
      <c r="A5" s="45" t="s">
        <v>0</v>
      </c>
      <c r="B5" s="46" t="s">
        <v>1</v>
      </c>
      <c r="C5" s="46" t="s">
        <v>2</v>
      </c>
      <c r="D5" s="47" t="s">
        <v>3</v>
      </c>
      <c r="E5" s="187"/>
      <c r="F5" s="188"/>
      <c r="G5" s="188"/>
      <c r="H5" s="188"/>
      <c r="I5" s="189"/>
      <c r="J5" s="188"/>
      <c r="K5" s="188"/>
      <c r="L5" s="188"/>
      <c r="M5" s="188"/>
      <c r="N5" s="188"/>
      <c r="O5" s="187"/>
      <c r="P5" s="188"/>
      <c r="Q5" s="188"/>
      <c r="R5" s="188"/>
      <c r="S5" s="189"/>
      <c r="T5" s="187"/>
      <c r="U5" s="188"/>
      <c r="V5" s="188"/>
      <c r="W5" s="188"/>
      <c r="X5" s="189"/>
      <c r="Y5" s="48" t="s">
        <v>4</v>
      </c>
      <c r="Z5" s="49" t="s">
        <v>4</v>
      </c>
      <c r="AA5" s="50"/>
      <c r="AB5" s="51"/>
      <c r="AC5" s="190" t="s">
        <v>30</v>
      </c>
    </row>
    <row r="6" spans="1:29" s="65" customFormat="1" ht="15.75" customHeight="1" thickBot="1">
      <c r="A6" s="52"/>
      <c r="B6" s="53"/>
      <c r="C6" s="53"/>
      <c r="D6" s="54"/>
      <c r="E6" s="55" t="s">
        <v>6</v>
      </c>
      <c r="F6" s="58" t="s">
        <v>9</v>
      </c>
      <c r="G6" s="56" t="s">
        <v>7</v>
      </c>
      <c r="H6" s="57" t="s">
        <v>8</v>
      </c>
      <c r="I6" s="59" t="s">
        <v>10</v>
      </c>
      <c r="J6" s="55" t="s">
        <v>6</v>
      </c>
      <c r="K6" s="58" t="s">
        <v>9</v>
      </c>
      <c r="L6" s="56" t="s">
        <v>7</v>
      </c>
      <c r="M6" s="57" t="s">
        <v>8</v>
      </c>
      <c r="N6" s="59" t="s">
        <v>10</v>
      </c>
      <c r="O6" s="55" t="s">
        <v>6</v>
      </c>
      <c r="P6" s="58" t="s">
        <v>9</v>
      </c>
      <c r="Q6" s="56" t="s">
        <v>7</v>
      </c>
      <c r="R6" s="57" t="s">
        <v>8</v>
      </c>
      <c r="S6" s="59" t="s">
        <v>10</v>
      </c>
      <c r="T6" s="55" t="s">
        <v>6</v>
      </c>
      <c r="U6" s="58" t="s">
        <v>9</v>
      </c>
      <c r="V6" s="56" t="s">
        <v>7</v>
      </c>
      <c r="W6" s="57" t="s">
        <v>8</v>
      </c>
      <c r="X6" s="59" t="s">
        <v>10</v>
      </c>
      <c r="Y6" s="60" t="s">
        <v>6</v>
      </c>
      <c r="Z6" s="61" t="s">
        <v>7</v>
      </c>
      <c r="AA6" s="62" t="s">
        <v>5</v>
      </c>
      <c r="AB6" s="63"/>
      <c r="AC6" s="191"/>
    </row>
    <row r="7" spans="1:29" s="7" customFormat="1" ht="15">
      <c r="A7" s="132" t="s">
        <v>11</v>
      </c>
      <c r="B7" s="133" t="s">
        <v>63</v>
      </c>
      <c r="C7" s="133" t="s">
        <v>157</v>
      </c>
      <c r="D7" s="174">
        <v>2008</v>
      </c>
      <c r="E7" s="134"/>
      <c r="F7" s="135"/>
      <c r="G7" s="136"/>
      <c r="H7" s="135"/>
      <c r="I7" s="137">
        <f>E7+G7-H7</f>
        <v>0</v>
      </c>
      <c r="J7" s="138"/>
      <c r="K7" s="135"/>
      <c r="L7" s="136"/>
      <c r="M7" s="135"/>
      <c r="N7" s="137">
        <f>J7+L7-M7</f>
        <v>0</v>
      </c>
      <c r="O7" s="134">
        <v>3.5</v>
      </c>
      <c r="P7" s="135">
        <v>10</v>
      </c>
      <c r="Q7" s="136">
        <v>8.73</v>
      </c>
      <c r="R7" s="138"/>
      <c r="S7" s="137">
        <f>O7+Q7-R7</f>
        <v>12.23</v>
      </c>
      <c r="T7" s="134">
        <v>4.9</v>
      </c>
      <c r="U7" s="135">
        <v>10</v>
      </c>
      <c r="V7" s="136">
        <v>8.633</v>
      </c>
      <c r="W7" s="138"/>
      <c r="X7" s="137">
        <f>T7+V7-W7</f>
        <v>13.533</v>
      </c>
      <c r="Y7" s="139">
        <f>SUM(E7+J7+O7+T7)</f>
        <v>8.4</v>
      </c>
      <c r="Z7" s="140">
        <f>SUM(G7+L7+Q7+V7)</f>
        <v>17.363</v>
      </c>
      <c r="AA7" s="141">
        <f>$I7+$N7+$S7+$X7</f>
        <v>25.762999999999998</v>
      </c>
      <c r="AB7" s="77"/>
      <c r="AC7" s="176">
        <f>SUM(G7+L7+Q7+V7)-SUM((F7++P7+U7))</f>
        <v>-2.6370000000000005</v>
      </c>
    </row>
    <row r="8" spans="1:29" s="93" customFormat="1" ht="12">
      <c r="A8" s="79"/>
      <c r="B8" s="80" t="s">
        <v>80</v>
      </c>
      <c r="C8" s="80"/>
      <c r="D8" s="3"/>
      <c r="E8" s="82"/>
      <c r="F8" s="84"/>
      <c r="G8" s="83"/>
      <c r="H8" s="84"/>
      <c r="I8" s="85"/>
      <c r="J8" s="86"/>
      <c r="K8" s="84"/>
      <c r="L8" s="83"/>
      <c r="M8" s="86"/>
      <c r="N8" s="85"/>
      <c r="O8" s="82" t="s">
        <v>165</v>
      </c>
      <c r="P8" s="84"/>
      <c r="Q8" s="83" t="s">
        <v>11</v>
      </c>
      <c r="R8" s="86"/>
      <c r="S8" s="85" t="s">
        <v>11</v>
      </c>
      <c r="T8" s="82" t="s">
        <v>165</v>
      </c>
      <c r="U8" s="84"/>
      <c r="V8" s="83" t="s">
        <v>14</v>
      </c>
      <c r="W8" s="86"/>
      <c r="X8" s="85" t="s">
        <v>13</v>
      </c>
      <c r="Y8" s="87" t="s">
        <v>163</v>
      </c>
      <c r="Z8" s="88" t="s">
        <v>11</v>
      </c>
      <c r="AA8" s="89"/>
      <c r="AB8" s="90"/>
      <c r="AC8" s="91"/>
    </row>
    <row r="9" spans="1:29" s="7" customFormat="1" ht="15">
      <c r="A9" s="66" t="s">
        <v>12</v>
      </c>
      <c r="B9" s="67" t="s">
        <v>61</v>
      </c>
      <c r="C9" s="67" t="s">
        <v>71</v>
      </c>
      <c r="D9" s="2">
        <v>2008</v>
      </c>
      <c r="E9" s="69"/>
      <c r="F9" s="71"/>
      <c r="G9" s="70"/>
      <c r="H9" s="71"/>
      <c r="I9" s="72">
        <f>E9+G9-H9</f>
        <v>0</v>
      </c>
      <c r="J9" s="73"/>
      <c r="K9" s="71"/>
      <c r="L9" s="70"/>
      <c r="M9" s="71"/>
      <c r="N9" s="72">
        <f>J9+L9-M9</f>
        <v>0</v>
      </c>
      <c r="O9" s="69">
        <v>3.6</v>
      </c>
      <c r="P9" s="71">
        <v>10</v>
      </c>
      <c r="Q9" s="70">
        <v>6.87</v>
      </c>
      <c r="R9" s="73"/>
      <c r="S9" s="72">
        <f>O9+Q9-R9</f>
        <v>10.47</v>
      </c>
      <c r="T9" s="69">
        <v>5.1</v>
      </c>
      <c r="U9" s="71">
        <v>10</v>
      </c>
      <c r="V9" s="70">
        <v>8.6</v>
      </c>
      <c r="W9" s="73"/>
      <c r="X9" s="72">
        <f>T9+V9-W9</f>
        <v>13.7</v>
      </c>
      <c r="Y9" s="74">
        <f>SUM(E9+J9+O9+T9)</f>
        <v>8.7</v>
      </c>
      <c r="Z9" s="75">
        <f>SUM(G9+L9+Q9+V9)</f>
        <v>15.469999999999999</v>
      </c>
      <c r="AA9" s="76">
        <f>$I9+$N9+$S9+$X9</f>
        <v>24.17</v>
      </c>
      <c r="AB9" s="77"/>
      <c r="AC9" s="78">
        <f>SUM(G9+L9+Q9+V9)-SUM((F9++P9+U9))</f>
        <v>-4.530000000000001</v>
      </c>
    </row>
    <row r="10" spans="1:29" s="93" customFormat="1" ht="12">
      <c r="A10" s="79"/>
      <c r="B10" s="80" t="s">
        <v>79</v>
      </c>
      <c r="C10" s="80"/>
      <c r="D10" s="3"/>
      <c r="E10" s="82"/>
      <c r="F10" s="84"/>
      <c r="G10" s="83"/>
      <c r="H10" s="84"/>
      <c r="I10" s="85"/>
      <c r="J10" s="86"/>
      <c r="K10" s="84"/>
      <c r="L10" s="83"/>
      <c r="M10" s="86"/>
      <c r="N10" s="85"/>
      <c r="O10" s="82" t="s">
        <v>162</v>
      </c>
      <c r="P10" s="84"/>
      <c r="Q10" s="83" t="s">
        <v>13</v>
      </c>
      <c r="R10" s="86"/>
      <c r="S10" s="85" t="s">
        <v>12</v>
      </c>
      <c r="T10" s="82" t="s">
        <v>162</v>
      </c>
      <c r="U10" s="84"/>
      <c r="V10" s="83" t="s">
        <v>15</v>
      </c>
      <c r="W10" s="86"/>
      <c r="X10" s="85" t="s">
        <v>12</v>
      </c>
      <c r="Y10" s="87" t="s">
        <v>11</v>
      </c>
      <c r="Z10" s="88" t="s">
        <v>14</v>
      </c>
      <c r="AA10" s="89"/>
      <c r="AB10" s="90"/>
      <c r="AC10" s="91"/>
    </row>
    <row r="11" spans="1:29" s="7" customFormat="1" ht="15">
      <c r="A11" s="66" t="s">
        <v>13</v>
      </c>
      <c r="B11" s="67" t="s">
        <v>62</v>
      </c>
      <c r="C11" s="67" t="s">
        <v>72</v>
      </c>
      <c r="D11" s="68">
        <v>2008</v>
      </c>
      <c r="E11" s="69"/>
      <c r="F11" s="71"/>
      <c r="G11" s="70"/>
      <c r="H11" s="71"/>
      <c r="I11" s="72">
        <f>E11+G11-H11</f>
        <v>0</v>
      </c>
      <c r="J11" s="73"/>
      <c r="K11" s="71"/>
      <c r="L11" s="70"/>
      <c r="M11" s="71"/>
      <c r="N11" s="72">
        <f>J11+L11-M11</f>
        <v>0</v>
      </c>
      <c r="O11" s="69">
        <v>3.6</v>
      </c>
      <c r="P11" s="71">
        <v>10</v>
      </c>
      <c r="Q11" s="70">
        <v>6.6</v>
      </c>
      <c r="R11" s="73"/>
      <c r="S11" s="72">
        <f>O11+Q11-R11</f>
        <v>10.2</v>
      </c>
      <c r="T11" s="69">
        <v>4.7</v>
      </c>
      <c r="U11" s="71">
        <v>10</v>
      </c>
      <c r="V11" s="70">
        <v>9.133</v>
      </c>
      <c r="W11" s="73"/>
      <c r="X11" s="72">
        <f>T11+V11-W11</f>
        <v>13.832999999999998</v>
      </c>
      <c r="Y11" s="74">
        <f>SUM(E11+J11+O11+T11)</f>
        <v>8.3</v>
      </c>
      <c r="Z11" s="75">
        <f>SUM(G11+L11+Q11+V11)</f>
        <v>15.732999999999999</v>
      </c>
      <c r="AA11" s="76">
        <f>$I11+$N11+$S11+$X11</f>
        <v>24.032999999999998</v>
      </c>
      <c r="AB11" s="77"/>
      <c r="AC11" s="78">
        <f>SUM(G11+L11+Q11+V11)-SUM((F11++P11+U11))</f>
        <v>-4.267000000000001</v>
      </c>
    </row>
    <row r="12" spans="1:29" s="93" customFormat="1" ht="12">
      <c r="A12" s="79"/>
      <c r="B12" s="80" t="s">
        <v>80</v>
      </c>
      <c r="C12" s="80"/>
      <c r="D12" s="81"/>
      <c r="E12" s="82"/>
      <c r="F12" s="84"/>
      <c r="G12" s="83"/>
      <c r="H12" s="84"/>
      <c r="I12" s="85"/>
      <c r="J12" s="86"/>
      <c r="K12" s="84"/>
      <c r="L12" s="83"/>
      <c r="M12" s="86"/>
      <c r="N12" s="85"/>
      <c r="O12" s="82" t="s">
        <v>184</v>
      </c>
      <c r="P12" s="84"/>
      <c r="Q12" s="83" t="s">
        <v>16</v>
      </c>
      <c r="R12" s="86"/>
      <c r="S12" s="85" t="s">
        <v>14</v>
      </c>
      <c r="T12" s="82" t="s">
        <v>167</v>
      </c>
      <c r="U12" s="84"/>
      <c r="V12" s="83" t="s">
        <v>11</v>
      </c>
      <c r="W12" s="86"/>
      <c r="X12" s="85" t="s">
        <v>11</v>
      </c>
      <c r="Y12" s="87" t="s">
        <v>14</v>
      </c>
      <c r="Z12" s="88" t="s">
        <v>12</v>
      </c>
      <c r="AA12" s="89"/>
      <c r="AB12" s="90"/>
      <c r="AC12" s="91"/>
    </row>
    <row r="13" spans="1:29" s="7" customFormat="1" ht="15">
      <c r="A13" s="66" t="s">
        <v>14</v>
      </c>
      <c r="B13" s="67" t="s">
        <v>60</v>
      </c>
      <c r="C13" s="67" t="s">
        <v>70</v>
      </c>
      <c r="D13" s="2">
        <v>2008</v>
      </c>
      <c r="E13" s="69"/>
      <c r="F13" s="71"/>
      <c r="G13" s="70"/>
      <c r="H13" s="71"/>
      <c r="I13" s="72">
        <f>E13+G13-H13</f>
        <v>0</v>
      </c>
      <c r="J13" s="73"/>
      <c r="K13" s="71"/>
      <c r="L13" s="70"/>
      <c r="M13" s="71"/>
      <c r="N13" s="72">
        <f>J13+L13-M13</f>
        <v>0</v>
      </c>
      <c r="O13" s="69">
        <v>3.5</v>
      </c>
      <c r="P13" s="71">
        <v>10</v>
      </c>
      <c r="Q13" s="70">
        <v>6.5</v>
      </c>
      <c r="R13" s="73"/>
      <c r="S13" s="72">
        <f>O13+Q13-R13</f>
        <v>10</v>
      </c>
      <c r="T13" s="69">
        <v>4.9</v>
      </c>
      <c r="U13" s="71">
        <v>10</v>
      </c>
      <c r="V13" s="70">
        <v>8.2</v>
      </c>
      <c r="W13" s="73"/>
      <c r="X13" s="72">
        <f>T13+V13-W13</f>
        <v>13.1</v>
      </c>
      <c r="Y13" s="74">
        <f>SUM(E13+J13+O13+T13)</f>
        <v>8.4</v>
      </c>
      <c r="Z13" s="75">
        <f>SUM(G13+L13+Q13+V13)</f>
        <v>14.7</v>
      </c>
      <c r="AA13" s="76">
        <f>$I13+$N13+$S13+$X13</f>
        <v>23.1</v>
      </c>
      <c r="AB13" s="77"/>
      <c r="AC13" s="78">
        <f>SUM(G13+L13+Q13+V13)-SUM((F13++P13+U13))</f>
        <v>-5.300000000000001</v>
      </c>
    </row>
    <row r="14" spans="1:29" s="93" customFormat="1" ht="12">
      <c r="A14" s="79"/>
      <c r="B14" s="80" t="s">
        <v>48</v>
      </c>
      <c r="C14" s="80"/>
      <c r="D14" s="3"/>
      <c r="E14" s="82"/>
      <c r="F14" s="84"/>
      <c r="G14" s="83"/>
      <c r="H14" s="84"/>
      <c r="I14" s="85"/>
      <c r="J14" s="86"/>
      <c r="K14" s="84"/>
      <c r="L14" s="83"/>
      <c r="M14" s="86"/>
      <c r="N14" s="85"/>
      <c r="O14" s="82" t="s">
        <v>165</v>
      </c>
      <c r="P14" s="84"/>
      <c r="Q14" s="83" t="s">
        <v>17</v>
      </c>
      <c r="R14" s="86"/>
      <c r="S14" s="85" t="s">
        <v>15</v>
      </c>
      <c r="T14" s="82" t="s">
        <v>165</v>
      </c>
      <c r="U14" s="84"/>
      <c r="V14" s="83" t="s">
        <v>182</v>
      </c>
      <c r="W14" s="86"/>
      <c r="X14" s="85" t="s">
        <v>14</v>
      </c>
      <c r="Y14" s="87" t="s">
        <v>163</v>
      </c>
      <c r="Z14" s="88" t="s">
        <v>16</v>
      </c>
      <c r="AA14" s="89"/>
      <c r="AB14" s="90"/>
      <c r="AC14" s="91"/>
    </row>
    <row r="15" spans="1:29" s="7" customFormat="1" ht="15">
      <c r="A15" s="66" t="s">
        <v>15</v>
      </c>
      <c r="B15" s="67" t="s">
        <v>65</v>
      </c>
      <c r="C15" s="67" t="s">
        <v>74</v>
      </c>
      <c r="D15" s="2">
        <v>2008</v>
      </c>
      <c r="E15" s="69"/>
      <c r="F15" s="71"/>
      <c r="G15" s="70"/>
      <c r="H15" s="71"/>
      <c r="I15" s="72">
        <f>E15+G15-H15</f>
        <v>0</v>
      </c>
      <c r="J15" s="73"/>
      <c r="K15" s="71"/>
      <c r="L15" s="70"/>
      <c r="M15" s="71"/>
      <c r="N15" s="72">
        <f>J15+L15-M15</f>
        <v>0</v>
      </c>
      <c r="O15" s="69">
        <v>3.4</v>
      </c>
      <c r="P15" s="71">
        <v>10</v>
      </c>
      <c r="Q15" s="70">
        <v>6.93</v>
      </c>
      <c r="R15" s="73"/>
      <c r="S15" s="72">
        <f>O15+Q15-R15</f>
        <v>10.33</v>
      </c>
      <c r="T15" s="69">
        <v>4.7</v>
      </c>
      <c r="U15" s="71">
        <v>10</v>
      </c>
      <c r="V15" s="70">
        <v>7.967</v>
      </c>
      <c r="W15" s="73"/>
      <c r="X15" s="72">
        <f>T15+V15-W15</f>
        <v>12.667</v>
      </c>
      <c r="Y15" s="74">
        <f>SUM(E15+J15+O15+T15)</f>
        <v>8.1</v>
      </c>
      <c r="Z15" s="75">
        <f>SUM(G15+L15+Q15+V15)</f>
        <v>14.896999999999998</v>
      </c>
      <c r="AA15" s="76">
        <f>$I15+$N15+$S15+$X15</f>
        <v>22.997</v>
      </c>
      <c r="AB15" s="77"/>
      <c r="AC15" s="78">
        <f>SUM(G15+L15+Q15+V15)-SUM((F15++P15+U15))</f>
        <v>-5.1030000000000015</v>
      </c>
    </row>
    <row r="16" spans="1:29" s="93" customFormat="1" ht="12">
      <c r="A16" s="79"/>
      <c r="B16" s="80" t="s">
        <v>81</v>
      </c>
      <c r="C16" s="80"/>
      <c r="D16" s="3"/>
      <c r="E16" s="82"/>
      <c r="F16" s="84"/>
      <c r="G16" s="83"/>
      <c r="H16" s="84"/>
      <c r="I16" s="85"/>
      <c r="J16" s="86"/>
      <c r="K16" s="84"/>
      <c r="L16" s="83"/>
      <c r="M16" s="86"/>
      <c r="N16" s="85"/>
      <c r="O16" s="82" t="s">
        <v>15</v>
      </c>
      <c r="P16" s="84"/>
      <c r="Q16" s="83" t="s">
        <v>12</v>
      </c>
      <c r="R16" s="86"/>
      <c r="S16" s="85" t="s">
        <v>13</v>
      </c>
      <c r="T16" s="82" t="s">
        <v>167</v>
      </c>
      <c r="U16" s="84"/>
      <c r="V16" s="83" t="s">
        <v>18</v>
      </c>
      <c r="W16" s="86"/>
      <c r="X16" s="85" t="s">
        <v>15</v>
      </c>
      <c r="Y16" s="87" t="s">
        <v>15</v>
      </c>
      <c r="Z16" s="88" t="s">
        <v>15</v>
      </c>
      <c r="AA16" s="89"/>
      <c r="AB16" s="90"/>
      <c r="AC16" s="91"/>
    </row>
    <row r="17" spans="1:29" s="7" customFormat="1" ht="15">
      <c r="A17" s="66" t="s">
        <v>16</v>
      </c>
      <c r="B17" s="67" t="s">
        <v>64</v>
      </c>
      <c r="C17" s="67" t="s">
        <v>73</v>
      </c>
      <c r="D17" s="2">
        <v>2009</v>
      </c>
      <c r="E17" s="69"/>
      <c r="F17" s="71"/>
      <c r="G17" s="70"/>
      <c r="H17" s="71"/>
      <c r="I17" s="72">
        <f>E17+G17-H17</f>
        <v>0</v>
      </c>
      <c r="J17" s="73"/>
      <c r="K17" s="71"/>
      <c r="L17" s="70"/>
      <c r="M17" s="71"/>
      <c r="N17" s="72">
        <f>J17+L17-M17</f>
        <v>0</v>
      </c>
      <c r="O17" s="69">
        <v>2.7</v>
      </c>
      <c r="P17" s="71">
        <v>10</v>
      </c>
      <c r="Q17" s="70">
        <v>6.83</v>
      </c>
      <c r="R17" s="73"/>
      <c r="S17" s="72">
        <f>O17+Q17-R17</f>
        <v>9.530000000000001</v>
      </c>
      <c r="T17" s="69">
        <v>3.3</v>
      </c>
      <c r="U17" s="71">
        <v>10</v>
      </c>
      <c r="V17" s="70">
        <v>8.733</v>
      </c>
      <c r="W17" s="73"/>
      <c r="X17" s="72">
        <f>T17+V17-W17</f>
        <v>12.033000000000001</v>
      </c>
      <c r="Y17" s="74">
        <f>SUM(E17+J17+O17+T17)</f>
        <v>6</v>
      </c>
      <c r="Z17" s="75">
        <f>SUM(G17+L17+Q17+V17)</f>
        <v>15.563</v>
      </c>
      <c r="AA17" s="76">
        <f>$I17+$N17+$S17+$X17</f>
        <v>21.563000000000002</v>
      </c>
      <c r="AB17" s="77"/>
      <c r="AC17" s="78">
        <f>SUM(G17+L17+Q17+V17)-SUM((F17++P17+U17))</f>
        <v>-4.436999999999999</v>
      </c>
    </row>
    <row r="18" spans="1:29" s="93" customFormat="1" ht="12">
      <c r="A18" s="79"/>
      <c r="B18" s="80" t="s">
        <v>80</v>
      </c>
      <c r="C18" s="80"/>
      <c r="D18" s="3"/>
      <c r="E18" s="82"/>
      <c r="F18" s="84"/>
      <c r="G18" s="83"/>
      <c r="H18" s="84"/>
      <c r="I18" s="85"/>
      <c r="J18" s="86"/>
      <c r="K18" s="84"/>
      <c r="L18" s="83"/>
      <c r="M18" s="86"/>
      <c r="N18" s="85"/>
      <c r="O18" s="82" t="s">
        <v>19</v>
      </c>
      <c r="P18" s="84"/>
      <c r="Q18" s="83" t="s">
        <v>14</v>
      </c>
      <c r="R18" s="86"/>
      <c r="S18" s="85" t="s">
        <v>182</v>
      </c>
      <c r="T18" s="82" t="s">
        <v>183</v>
      </c>
      <c r="U18" s="84"/>
      <c r="V18" s="83" t="s">
        <v>13</v>
      </c>
      <c r="W18" s="86"/>
      <c r="X18" s="85" t="s">
        <v>17</v>
      </c>
      <c r="Y18" s="87" t="s">
        <v>18</v>
      </c>
      <c r="Z18" s="88" t="s">
        <v>13</v>
      </c>
      <c r="AA18" s="89"/>
      <c r="AB18" s="90"/>
      <c r="AC18" s="91"/>
    </row>
    <row r="19" spans="1:29" s="7" customFormat="1" ht="15">
      <c r="A19" s="66" t="s">
        <v>17</v>
      </c>
      <c r="B19" s="67" t="s">
        <v>59</v>
      </c>
      <c r="C19" s="67" t="s">
        <v>69</v>
      </c>
      <c r="D19" s="68">
        <v>2008</v>
      </c>
      <c r="E19" s="69"/>
      <c r="F19" s="71"/>
      <c r="G19" s="70"/>
      <c r="H19" s="71"/>
      <c r="I19" s="72">
        <f>E19+G19-H19</f>
        <v>0</v>
      </c>
      <c r="J19" s="73"/>
      <c r="K19" s="71"/>
      <c r="L19" s="70"/>
      <c r="M19" s="71"/>
      <c r="N19" s="72">
        <f>J19+L19-M19</f>
        <v>0</v>
      </c>
      <c r="O19" s="69">
        <v>2.9</v>
      </c>
      <c r="P19" s="71">
        <v>10</v>
      </c>
      <c r="Q19" s="70">
        <v>6.63</v>
      </c>
      <c r="R19" s="73"/>
      <c r="S19" s="72">
        <f>O19+Q19-R19</f>
        <v>9.53</v>
      </c>
      <c r="T19" s="69">
        <v>3.9</v>
      </c>
      <c r="U19" s="71">
        <v>10</v>
      </c>
      <c r="V19" s="70">
        <v>7.767</v>
      </c>
      <c r="W19" s="73"/>
      <c r="X19" s="72">
        <f>T19+V19-W19</f>
        <v>11.667</v>
      </c>
      <c r="Y19" s="74">
        <f>SUM(E19+J19+O19+T19)</f>
        <v>6.8</v>
      </c>
      <c r="Z19" s="75">
        <f>SUM(G19+L19+Q19+V19)</f>
        <v>14.397</v>
      </c>
      <c r="AA19" s="76">
        <f>$I19+$N19+$S19+$X19</f>
        <v>21.197</v>
      </c>
      <c r="AB19" s="77"/>
      <c r="AC19" s="78">
        <f>SUM(G19+L19+Q19+V19)-SUM((F19++P19+U19))</f>
        <v>-5.603</v>
      </c>
    </row>
    <row r="20" spans="1:29" s="93" customFormat="1" ht="12">
      <c r="A20" s="79"/>
      <c r="B20" s="80" t="s">
        <v>78</v>
      </c>
      <c r="C20" s="80"/>
      <c r="D20" s="81"/>
      <c r="E20" s="82"/>
      <c r="F20" s="84"/>
      <c r="G20" s="83"/>
      <c r="H20" s="84"/>
      <c r="I20" s="85"/>
      <c r="J20" s="86"/>
      <c r="K20" s="84"/>
      <c r="L20" s="83"/>
      <c r="M20" s="86"/>
      <c r="N20" s="85"/>
      <c r="O20" s="82" t="s">
        <v>17</v>
      </c>
      <c r="P20" s="84"/>
      <c r="Q20" s="83" t="s">
        <v>15</v>
      </c>
      <c r="R20" s="86"/>
      <c r="S20" s="85" t="s">
        <v>182</v>
      </c>
      <c r="T20" s="82" t="s">
        <v>17</v>
      </c>
      <c r="U20" s="84"/>
      <c r="V20" s="83" t="s">
        <v>19</v>
      </c>
      <c r="W20" s="86"/>
      <c r="X20" s="85" t="s">
        <v>18</v>
      </c>
      <c r="Y20" s="87" t="s">
        <v>17</v>
      </c>
      <c r="Z20" s="88" t="s">
        <v>18</v>
      </c>
      <c r="AA20" s="89"/>
      <c r="AB20" s="90"/>
      <c r="AC20" s="91"/>
    </row>
    <row r="21" spans="1:29" s="7" customFormat="1" ht="15">
      <c r="A21" s="66" t="s">
        <v>18</v>
      </c>
      <c r="B21" s="67" t="s">
        <v>68</v>
      </c>
      <c r="C21" s="67" t="s">
        <v>77</v>
      </c>
      <c r="D21" s="2">
        <v>2009</v>
      </c>
      <c r="E21" s="69"/>
      <c r="F21" s="71"/>
      <c r="G21" s="70"/>
      <c r="H21" s="71"/>
      <c r="I21" s="72">
        <f>E21+G21-H21</f>
        <v>0</v>
      </c>
      <c r="J21" s="73"/>
      <c r="K21" s="71"/>
      <c r="L21" s="70"/>
      <c r="M21" s="71"/>
      <c r="N21" s="72">
        <f>J21+L21-M21</f>
        <v>0</v>
      </c>
      <c r="O21" s="69">
        <v>2.8</v>
      </c>
      <c r="P21" s="71">
        <v>10</v>
      </c>
      <c r="Q21" s="70">
        <v>4.8</v>
      </c>
      <c r="R21" s="73"/>
      <c r="S21" s="72">
        <f>O21+Q21-R21</f>
        <v>7.6</v>
      </c>
      <c r="T21" s="69">
        <v>5.1</v>
      </c>
      <c r="U21" s="71">
        <v>10</v>
      </c>
      <c r="V21" s="70">
        <v>7.5</v>
      </c>
      <c r="W21" s="73"/>
      <c r="X21" s="72">
        <f>T21+V21-W21</f>
        <v>12.6</v>
      </c>
      <c r="Y21" s="74">
        <f>SUM(E21+J21+O21+T21)</f>
        <v>7.8999999999999995</v>
      </c>
      <c r="Z21" s="75">
        <f>SUM(G21+L21+Q21+V21)</f>
        <v>12.3</v>
      </c>
      <c r="AA21" s="76">
        <f>$I21+$N21+$S21+$X21</f>
        <v>20.2</v>
      </c>
      <c r="AB21" s="77"/>
      <c r="AC21" s="78">
        <f>SUM(G21+L21+Q21+V21)-SUM((F21++P21+U21))</f>
        <v>-7.699999999999999</v>
      </c>
    </row>
    <row r="22" spans="1:29" s="94" customFormat="1" ht="12">
      <c r="A22" s="79"/>
      <c r="B22" s="80" t="s">
        <v>82</v>
      </c>
      <c r="C22" s="80"/>
      <c r="D22" s="3"/>
      <c r="E22" s="82"/>
      <c r="F22" s="84"/>
      <c r="G22" s="83"/>
      <c r="H22" s="84"/>
      <c r="I22" s="85"/>
      <c r="J22" s="86"/>
      <c r="K22" s="84"/>
      <c r="L22" s="83"/>
      <c r="M22" s="86"/>
      <c r="N22" s="85"/>
      <c r="O22" s="82" t="s">
        <v>18</v>
      </c>
      <c r="P22" s="84"/>
      <c r="Q22" s="83" t="s">
        <v>19</v>
      </c>
      <c r="R22" s="86"/>
      <c r="S22" s="85" t="s">
        <v>19</v>
      </c>
      <c r="T22" s="82" t="s">
        <v>162</v>
      </c>
      <c r="U22" s="84"/>
      <c r="V22" s="83" t="s">
        <v>21</v>
      </c>
      <c r="W22" s="86"/>
      <c r="X22" s="85" t="s">
        <v>16</v>
      </c>
      <c r="Y22" s="87" t="s">
        <v>16</v>
      </c>
      <c r="Z22" s="88" t="s">
        <v>20</v>
      </c>
      <c r="AA22" s="89"/>
      <c r="AB22" s="90"/>
      <c r="AC22" s="91"/>
    </row>
    <row r="23" spans="1:29" s="7" customFormat="1" ht="15">
      <c r="A23" s="66" t="s">
        <v>19</v>
      </c>
      <c r="B23" s="67" t="s">
        <v>67</v>
      </c>
      <c r="C23" s="67" t="s">
        <v>76</v>
      </c>
      <c r="D23" s="2">
        <v>2008</v>
      </c>
      <c r="E23" s="69"/>
      <c r="F23" s="71"/>
      <c r="G23" s="70"/>
      <c r="H23" s="71"/>
      <c r="I23" s="72">
        <f>E23+G23-H23</f>
        <v>0</v>
      </c>
      <c r="J23" s="73"/>
      <c r="K23" s="71"/>
      <c r="L23" s="70"/>
      <c r="M23" s="71"/>
      <c r="N23" s="72">
        <f>J23+L23-M23</f>
        <v>0</v>
      </c>
      <c r="O23" s="69">
        <v>1.8</v>
      </c>
      <c r="P23" s="71">
        <v>10</v>
      </c>
      <c r="Q23" s="70">
        <v>6.43</v>
      </c>
      <c r="R23" s="73"/>
      <c r="S23" s="72">
        <f>O23+Q23-R23</f>
        <v>8.23</v>
      </c>
      <c r="T23" s="69">
        <v>3.3</v>
      </c>
      <c r="U23" s="71">
        <v>10</v>
      </c>
      <c r="V23" s="70">
        <v>8.2</v>
      </c>
      <c r="W23" s="73"/>
      <c r="X23" s="72">
        <f>T23+V23-W23</f>
        <v>11.5</v>
      </c>
      <c r="Y23" s="74">
        <f>SUM(E23+J23+O23+T23)</f>
        <v>5.1</v>
      </c>
      <c r="Z23" s="75">
        <f>SUM(G23+L23+Q23+V23)</f>
        <v>14.629999999999999</v>
      </c>
      <c r="AA23" s="76">
        <f>$I23+$N23+$S23+$X23</f>
        <v>19.73</v>
      </c>
      <c r="AB23" s="77"/>
      <c r="AC23" s="78">
        <f>SUM(G23+L23+Q23+V23)-SUM((F23++P23+U23))</f>
        <v>-5.370000000000001</v>
      </c>
    </row>
    <row r="24" spans="1:29" s="94" customFormat="1" ht="12">
      <c r="A24" s="79"/>
      <c r="B24" s="80" t="s">
        <v>53</v>
      </c>
      <c r="C24" s="80"/>
      <c r="D24" s="3"/>
      <c r="E24" s="82"/>
      <c r="F24" s="84"/>
      <c r="G24" s="83"/>
      <c r="H24" s="84"/>
      <c r="I24" s="85"/>
      <c r="J24" s="86"/>
      <c r="K24" s="84"/>
      <c r="L24" s="83"/>
      <c r="M24" s="86"/>
      <c r="N24" s="85"/>
      <c r="O24" s="82" t="s">
        <v>21</v>
      </c>
      <c r="P24" s="84"/>
      <c r="Q24" s="83" t="s">
        <v>18</v>
      </c>
      <c r="R24" s="86"/>
      <c r="S24" s="85" t="s">
        <v>18</v>
      </c>
      <c r="T24" s="82" t="s">
        <v>183</v>
      </c>
      <c r="U24" s="84"/>
      <c r="V24" s="83" t="s">
        <v>182</v>
      </c>
      <c r="W24" s="86"/>
      <c r="X24" s="85" t="s">
        <v>19</v>
      </c>
      <c r="Y24" s="87" t="s">
        <v>21</v>
      </c>
      <c r="Z24" s="88" t="s">
        <v>17</v>
      </c>
      <c r="AA24" s="89"/>
      <c r="AB24" s="90"/>
      <c r="AC24" s="91"/>
    </row>
    <row r="25" spans="1:29" s="7" customFormat="1" ht="15">
      <c r="A25" s="66" t="s">
        <v>20</v>
      </c>
      <c r="B25" s="67" t="s">
        <v>66</v>
      </c>
      <c r="C25" s="67" t="s">
        <v>75</v>
      </c>
      <c r="D25" s="2">
        <v>2008</v>
      </c>
      <c r="E25" s="69"/>
      <c r="F25" s="71"/>
      <c r="G25" s="70"/>
      <c r="H25" s="71"/>
      <c r="I25" s="72">
        <f>E25+G25-H25</f>
        <v>0</v>
      </c>
      <c r="J25" s="73"/>
      <c r="K25" s="71"/>
      <c r="L25" s="70"/>
      <c r="M25" s="71"/>
      <c r="N25" s="72">
        <f>J25+L25-M25</f>
        <v>0</v>
      </c>
      <c r="O25" s="69">
        <v>3.2</v>
      </c>
      <c r="P25" s="71">
        <v>10</v>
      </c>
      <c r="Q25" s="70">
        <v>4.23</v>
      </c>
      <c r="R25" s="73"/>
      <c r="S25" s="72">
        <f>O25+Q25-R25</f>
        <v>7.430000000000001</v>
      </c>
      <c r="T25" s="69">
        <v>2.6</v>
      </c>
      <c r="U25" s="71">
        <v>10</v>
      </c>
      <c r="V25" s="70">
        <v>8.767</v>
      </c>
      <c r="W25" s="73"/>
      <c r="X25" s="72">
        <f>T25+V25-W25</f>
        <v>11.366999999999999</v>
      </c>
      <c r="Y25" s="74">
        <f>SUM(E25+J25+O25+T25)</f>
        <v>5.800000000000001</v>
      </c>
      <c r="Z25" s="75">
        <f>SUM(G25+L25+Q25+V25)</f>
        <v>12.997</v>
      </c>
      <c r="AA25" s="76">
        <f>$I25+$N25+$S25+$X25</f>
        <v>18.797</v>
      </c>
      <c r="AB25" s="77"/>
      <c r="AC25" s="78">
        <f>SUM(G25+L25+Q25+V25)-SUM((F25++P25+U25))</f>
        <v>-7.003</v>
      </c>
    </row>
    <row r="26" spans="1:29" s="94" customFormat="1" ht="12">
      <c r="A26" s="79"/>
      <c r="B26" s="80" t="s">
        <v>53</v>
      </c>
      <c r="C26" s="80"/>
      <c r="D26" s="3"/>
      <c r="E26" s="82"/>
      <c r="F26" s="84"/>
      <c r="G26" s="83"/>
      <c r="H26" s="84"/>
      <c r="I26" s="85"/>
      <c r="J26" s="86"/>
      <c r="K26" s="84"/>
      <c r="L26" s="83"/>
      <c r="M26" s="86"/>
      <c r="N26" s="85"/>
      <c r="O26" s="82" t="s">
        <v>16</v>
      </c>
      <c r="P26" s="84"/>
      <c r="Q26" s="83" t="s">
        <v>20</v>
      </c>
      <c r="R26" s="86"/>
      <c r="S26" s="85" t="s">
        <v>20</v>
      </c>
      <c r="T26" s="82" t="s">
        <v>21</v>
      </c>
      <c r="U26" s="84"/>
      <c r="V26" s="83" t="s">
        <v>12</v>
      </c>
      <c r="W26" s="86"/>
      <c r="X26" s="85" t="s">
        <v>20</v>
      </c>
      <c r="Y26" s="87" t="s">
        <v>19</v>
      </c>
      <c r="Z26" s="88" t="s">
        <v>19</v>
      </c>
      <c r="AA26" s="89"/>
      <c r="AB26" s="90"/>
      <c r="AC26" s="91"/>
    </row>
    <row r="27" spans="1:29" s="7" customFormat="1" ht="15">
      <c r="A27" s="66" t="s">
        <v>21</v>
      </c>
      <c r="B27" s="67" t="s">
        <v>56</v>
      </c>
      <c r="C27" s="67" t="s">
        <v>57</v>
      </c>
      <c r="D27" s="68">
        <v>2009</v>
      </c>
      <c r="E27" s="69"/>
      <c r="F27" s="71"/>
      <c r="G27" s="70"/>
      <c r="H27" s="71"/>
      <c r="I27" s="72">
        <f>E27+G27-H27</f>
        <v>0</v>
      </c>
      <c r="J27" s="73"/>
      <c r="K27" s="71"/>
      <c r="L27" s="70"/>
      <c r="M27" s="71"/>
      <c r="N27" s="72">
        <f>J27+L27-M27</f>
        <v>0</v>
      </c>
      <c r="O27" s="69">
        <v>2.6</v>
      </c>
      <c r="P27" s="71">
        <v>10</v>
      </c>
      <c r="Q27" s="70">
        <v>4.16</v>
      </c>
      <c r="R27" s="73"/>
      <c r="S27" s="72">
        <f>O27+Q27-R27</f>
        <v>6.76</v>
      </c>
      <c r="T27" s="69">
        <v>2.7</v>
      </c>
      <c r="U27" s="71">
        <v>10</v>
      </c>
      <c r="V27" s="70">
        <v>7.633</v>
      </c>
      <c r="W27" s="73"/>
      <c r="X27" s="72">
        <f>T27+V27-W27</f>
        <v>10.333</v>
      </c>
      <c r="Y27" s="74">
        <f>SUM(E27+J27+O27+T27)</f>
        <v>5.300000000000001</v>
      </c>
      <c r="Z27" s="75">
        <f>SUM(G27+L27+Q27+V27)</f>
        <v>11.793</v>
      </c>
      <c r="AA27" s="76">
        <f>$I27+$N27+$S27+$X27</f>
        <v>17.093</v>
      </c>
      <c r="AB27" s="77"/>
      <c r="AC27" s="78">
        <f>SUM(G27+L27+Q27+V27)-SUM((F27++P27+U27))</f>
        <v>-8.207</v>
      </c>
    </row>
    <row r="28" spans="1:29" s="94" customFormat="1" ht="12.75" thickBot="1">
      <c r="A28" s="119"/>
      <c r="B28" s="95" t="s">
        <v>58</v>
      </c>
      <c r="C28" s="95"/>
      <c r="D28" s="172"/>
      <c r="E28" s="96"/>
      <c r="F28" s="98"/>
      <c r="G28" s="97"/>
      <c r="H28" s="98"/>
      <c r="I28" s="99"/>
      <c r="J28" s="100"/>
      <c r="K28" s="98"/>
      <c r="L28" s="97"/>
      <c r="M28" s="100"/>
      <c r="N28" s="99"/>
      <c r="O28" s="96" t="s">
        <v>20</v>
      </c>
      <c r="P28" s="98"/>
      <c r="Q28" s="97" t="s">
        <v>21</v>
      </c>
      <c r="R28" s="100"/>
      <c r="S28" s="99" t="s">
        <v>21</v>
      </c>
      <c r="T28" s="96" t="s">
        <v>20</v>
      </c>
      <c r="U28" s="98"/>
      <c r="V28" s="97" t="s">
        <v>20</v>
      </c>
      <c r="W28" s="100"/>
      <c r="X28" s="99" t="s">
        <v>21</v>
      </c>
      <c r="Y28" s="101" t="s">
        <v>20</v>
      </c>
      <c r="Z28" s="102" t="s">
        <v>21</v>
      </c>
      <c r="AA28" s="103"/>
      <c r="AB28" s="90"/>
      <c r="AC28" s="104"/>
    </row>
    <row r="29" spans="1:29" s="94" customFormat="1" ht="6.75" customHeight="1">
      <c r="A29" s="105"/>
      <c r="B29" s="106"/>
      <c r="C29" s="106"/>
      <c r="D29" s="107"/>
      <c r="E29" s="108"/>
      <c r="F29" s="108"/>
      <c r="G29" s="109"/>
      <c r="H29" s="108"/>
      <c r="I29" s="110"/>
      <c r="J29" s="111"/>
      <c r="K29" s="108"/>
      <c r="L29" s="110"/>
      <c r="M29" s="111"/>
      <c r="N29" s="110"/>
      <c r="O29" s="112"/>
      <c r="P29" s="108"/>
      <c r="Q29" s="113"/>
      <c r="R29" s="112"/>
      <c r="S29" s="110"/>
      <c r="T29" s="111"/>
      <c r="U29" s="108"/>
      <c r="V29" s="113"/>
      <c r="W29" s="112"/>
      <c r="X29" s="110"/>
      <c r="Y29" s="111"/>
      <c r="Z29" s="110"/>
      <c r="AA29" s="10"/>
      <c r="AB29" s="24"/>
      <c r="AC29" s="21"/>
    </row>
    <row r="30" spans="1:29" s="5" customFormat="1" ht="15" customHeight="1">
      <c r="A30" s="194" t="s">
        <v>26</v>
      </c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4"/>
      <c r="U30" s="15"/>
      <c r="V30" s="15"/>
      <c r="W30" s="14"/>
      <c r="X30" s="15"/>
      <c r="Y30" s="14"/>
      <c r="Z30" s="15"/>
      <c r="AA30" s="14"/>
      <c r="AB30" s="14"/>
      <c r="AC30" s="21"/>
    </row>
    <row r="31" spans="3:29" s="6" customFormat="1" ht="6" customHeight="1">
      <c r="C31" s="16"/>
      <c r="D31" s="17"/>
      <c r="E31" s="150"/>
      <c r="F31" s="18"/>
      <c r="G31" s="20"/>
      <c r="H31" s="19"/>
      <c r="I31" s="20"/>
      <c r="J31" s="19"/>
      <c r="K31" s="20"/>
      <c r="L31" s="20"/>
      <c r="M31" s="19"/>
      <c r="N31" s="20"/>
      <c r="O31" s="19"/>
      <c r="P31" s="20"/>
      <c r="Q31" s="20"/>
      <c r="R31" s="19"/>
      <c r="S31" s="20"/>
      <c r="T31" s="19"/>
      <c r="U31" s="20"/>
      <c r="V31" s="20"/>
      <c r="W31" s="19"/>
      <c r="X31" s="20"/>
      <c r="Y31" s="19"/>
      <c r="Z31" s="20"/>
      <c r="AA31" s="19"/>
      <c r="AB31" s="19"/>
      <c r="AC31" s="21"/>
    </row>
    <row r="32" spans="1:29" s="7" customFormat="1" ht="15">
      <c r="A32" s="192" t="s">
        <v>27</v>
      </c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21"/>
    </row>
    <row r="33" spans="1:29" s="7" customFormat="1" ht="15">
      <c r="A33" s="192" t="s">
        <v>31</v>
      </c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4"/>
    </row>
    <row r="34" spans="1:29" s="7" customFormat="1" ht="15">
      <c r="A34" s="192" t="s">
        <v>28</v>
      </c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18"/>
    </row>
    <row r="35" spans="1:29" s="7" customFormat="1" ht="15">
      <c r="A35" s="192" t="s">
        <v>29</v>
      </c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18"/>
    </row>
    <row r="36" spans="1:29" s="7" customFormat="1" ht="15">
      <c r="A36" s="192" t="s">
        <v>160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18"/>
    </row>
    <row r="37" spans="1:28" ht="6.75" customHeight="1">
      <c r="A37" s="22"/>
      <c r="C37" s="23"/>
      <c r="D37" s="24"/>
      <c r="E37" s="151"/>
      <c r="F37" s="11"/>
      <c r="G37" s="25"/>
      <c r="H37" s="12"/>
      <c r="I37" s="25"/>
      <c r="J37" s="10"/>
      <c r="L37" s="25"/>
      <c r="M37" s="10"/>
      <c r="N37" s="25"/>
      <c r="O37" s="12"/>
      <c r="P37" s="11"/>
      <c r="Q37" s="25"/>
      <c r="R37" s="13"/>
      <c r="S37" s="26"/>
      <c r="T37" s="27"/>
      <c r="U37" s="26"/>
      <c r="V37" s="25"/>
      <c r="W37" s="27"/>
      <c r="X37" s="26"/>
      <c r="Y37" s="27"/>
      <c r="Z37" s="26"/>
      <c r="AA37" s="27"/>
      <c r="AB37" s="27"/>
    </row>
    <row r="38" spans="1:29" s="1" customFormat="1" ht="74.25" customHeight="1">
      <c r="A38" s="183" t="s">
        <v>191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2"/>
      <c r="AC38" s="21"/>
    </row>
    <row r="39" spans="1:29" s="1" customFormat="1" ht="19.5">
      <c r="A39" s="143"/>
      <c r="B39"/>
      <c r="C39"/>
      <c r="D39" s="116"/>
      <c r="E39" s="152"/>
      <c r="F39" s="9"/>
      <c r="G39" s="9"/>
      <c r="H39" s="10"/>
      <c r="I39" s="9"/>
      <c r="J39" s="117"/>
      <c r="K39" s="9"/>
      <c r="L39" s="9"/>
      <c r="M39" s="10"/>
      <c r="N39" s="9"/>
      <c r="O39" s="117"/>
      <c r="P39" s="11"/>
      <c r="Q39" s="9"/>
      <c r="R39" s="12"/>
      <c r="S39" s="11"/>
      <c r="T39" s="117"/>
      <c r="U39" s="9"/>
      <c r="V39" s="9"/>
      <c r="W39" s="10"/>
      <c r="X39" s="9"/>
      <c r="Y39" s="117"/>
      <c r="Z39" s="11"/>
      <c r="AA39" s="12"/>
      <c r="AB39" s="13"/>
      <c r="AC39" s="118"/>
    </row>
    <row r="40" spans="1:29" s="1" customFormat="1" ht="12.75">
      <c r="A40" s="115"/>
      <c r="B40" s="8"/>
      <c r="C40" s="8"/>
      <c r="D40" s="116"/>
      <c r="E40" s="152"/>
      <c r="F40" s="9"/>
      <c r="G40" s="9"/>
      <c r="H40" s="10"/>
      <c r="I40" s="9"/>
      <c r="J40" s="117"/>
      <c r="K40" s="9"/>
      <c r="L40" s="9"/>
      <c r="M40" s="10"/>
      <c r="N40" s="9"/>
      <c r="O40" s="117"/>
      <c r="P40" s="11"/>
      <c r="Q40" s="9"/>
      <c r="R40" s="12"/>
      <c r="S40" s="11"/>
      <c r="T40" s="117"/>
      <c r="U40" s="9"/>
      <c r="V40" s="9"/>
      <c r="W40" s="10"/>
      <c r="X40" s="9"/>
      <c r="Y40" s="117"/>
      <c r="Z40" s="11"/>
      <c r="AA40" s="12"/>
      <c r="AB40" s="13"/>
      <c r="AC40" s="118"/>
    </row>
    <row r="41" spans="5:28" ht="12.75">
      <c r="E41" s="152"/>
      <c r="G41" s="9"/>
      <c r="H41" s="10"/>
      <c r="I41" s="9"/>
      <c r="J41" s="117"/>
      <c r="L41" s="9"/>
      <c r="M41" s="10"/>
      <c r="N41" s="9"/>
      <c r="O41" s="117"/>
      <c r="P41" s="11"/>
      <c r="Q41" s="9"/>
      <c r="R41" s="12"/>
      <c r="S41" s="11"/>
      <c r="T41" s="117"/>
      <c r="V41" s="9"/>
      <c r="W41" s="10"/>
      <c r="X41" s="9"/>
      <c r="Y41" s="117"/>
      <c r="Z41" s="11"/>
      <c r="AA41" s="12"/>
      <c r="AB41" s="13"/>
    </row>
    <row r="42" spans="5:28" ht="12.75">
      <c r="E42" s="152"/>
      <c r="G42" s="9"/>
      <c r="H42" s="10"/>
      <c r="I42" s="9"/>
      <c r="J42" s="117"/>
      <c r="L42" s="9"/>
      <c r="M42" s="10"/>
      <c r="N42" s="9"/>
      <c r="O42" s="117"/>
      <c r="P42" s="11"/>
      <c r="Q42" s="9"/>
      <c r="R42" s="12"/>
      <c r="S42" s="11"/>
      <c r="T42" s="117"/>
      <c r="V42" s="9"/>
      <c r="W42" s="10"/>
      <c r="X42" s="9"/>
      <c r="Y42" s="117"/>
      <c r="Z42" s="11"/>
      <c r="AA42" s="12"/>
      <c r="AB42" s="13"/>
    </row>
    <row r="43" spans="5:28" ht="12.75">
      <c r="E43" s="152"/>
      <c r="G43" s="9"/>
      <c r="H43" s="10"/>
      <c r="I43" s="9"/>
      <c r="J43" s="117"/>
      <c r="L43" s="9"/>
      <c r="M43" s="10"/>
      <c r="N43" s="9"/>
      <c r="O43" s="117"/>
      <c r="P43" s="11"/>
      <c r="Q43" s="9"/>
      <c r="R43" s="12"/>
      <c r="S43" s="11"/>
      <c r="T43" s="117"/>
      <c r="V43" s="9"/>
      <c r="W43" s="10"/>
      <c r="X43" s="9"/>
      <c r="Y43" s="117"/>
      <c r="Z43" s="11"/>
      <c r="AA43" s="12"/>
      <c r="AB43" s="13"/>
    </row>
    <row r="44" spans="5:29" ht="12.75">
      <c r="E44" s="152"/>
      <c r="G44" s="9"/>
      <c r="H44" s="10"/>
      <c r="I44" s="9"/>
      <c r="J44" s="117"/>
      <c r="L44" s="9"/>
      <c r="M44" s="10"/>
      <c r="N44" s="9"/>
      <c r="O44" s="117"/>
      <c r="P44" s="11"/>
      <c r="Q44" s="9"/>
      <c r="R44" s="12"/>
      <c r="S44" s="11"/>
      <c r="T44" s="117"/>
      <c r="V44" s="9"/>
      <c r="W44" s="10"/>
      <c r="X44" s="9"/>
      <c r="Y44" s="117"/>
      <c r="Z44" s="11"/>
      <c r="AA44" s="12"/>
      <c r="AB44" s="13"/>
      <c r="AC44" s="24"/>
    </row>
    <row r="45" spans="5:29" ht="12.75">
      <c r="E45" s="152"/>
      <c r="G45" s="9"/>
      <c r="H45" s="10"/>
      <c r="I45" s="9"/>
      <c r="J45" s="117"/>
      <c r="L45" s="9"/>
      <c r="M45" s="10"/>
      <c r="N45" s="9"/>
      <c r="O45" s="117"/>
      <c r="P45" s="11"/>
      <c r="Q45" s="9"/>
      <c r="R45" s="12"/>
      <c r="S45" s="11"/>
      <c r="T45" s="117"/>
      <c r="V45" s="9"/>
      <c r="W45" s="10"/>
      <c r="X45" s="9"/>
      <c r="Y45" s="117"/>
      <c r="Z45" s="11"/>
      <c r="AA45" s="12"/>
      <c r="AB45" s="13"/>
      <c r="AC45" s="24"/>
    </row>
    <row r="46" spans="5:29" ht="12.75">
      <c r="E46" s="152"/>
      <c r="G46" s="9"/>
      <c r="H46" s="10"/>
      <c r="I46" s="9"/>
      <c r="J46" s="117"/>
      <c r="L46" s="9"/>
      <c r="M46" s="10"/>
      <c r="N46" s="9"/>
      <c r="O46" s="117"/>
      <c r="P46" s="11"/>
      <c r="Q46" s="9"/>
      <c r="R46" s="12"/>
      <c r="S46" s="11"/>
      <c r="T46" s="117"/>
      <c r="V46" s="9"/>
      <c r="W46" s="10"/>
      <c r="X46" s="9"/>
      <c r="Y46" s="117"/>
      <c r="Z46" s="11"/>
      <c r="AA46" s="12"/>
      <c r="AB46" s="13"/>
      <c r="AC46" s="24"/>
    </row>
    <row r="47" spans="5:29" ht="12.75">
      <c r="E47" s="152"/>
      <c r="G47" s="9"/>
      <c r="H47" s="10"/>
      <c r="I47" s="9"/>
      <c r="J47" s="117"/>
      <c r="L47" s="9"/>
      <c r="M47" s="10"/>
      <c r="N47" s="9"/>
      <c r="O47" s="117"/>
      <c r="P47" s="11"/>
      <c r="Q47" s="9"/>
      <c r="R47" s="12"/>
      <c r="S47" s="11"/>
      <c r="T47" s="117"/>
      <c r="V47" s="9"/>
      <c r="W47" s="10"/>
      <c r="X47" s="9"/>
      <c r="Y47" s="117"/>
      <c r="Z47" s="11"/>
      <c r="AA47" s="12"/>
      <c r="AB47" s="13"/>
      <c r="AC47" s="24"/>
    </row>
    <row r="48" ht="12.75">
      <c r="AC48" s="24"/>
    </row>
    <row r="49" ht="12.75">
      <c r="AC49" s="24"/>
    </row>
    <row r="50" ht="12.75">
      <c r="AC50" s="24"/>
    </row>
    <row r="51" ht="12.75">
      <c r="AC51" s="24"/>
    </row>
    <row r="52" ht="12.75">
      <c r="AC52" s="24"/>
    </row>
    <row r="53" ht="12.75">
      <c r="AC53" s="24"/>
    </row>
    <row r="54" ht="12.75">
      <c r="AC54" s="24"/>
    </row>
    <row r="55" ht="12.75">
      <c r="AC55" s="24"/>
    </row>
    <row r="56" ht="12.75">
      <c r="AC56" s="24"/>
    </row>
    <row r="57" ht="12.75">
      <c r="AC57" s="24"/>
    </row>
    <row r="58" ht="12.75">
      <c r="AC58" s="24"/>
    </row>
    <row r="59" ht="12.75">
      <c r="AC59" s="24"/>
    </row>
    <row r="60" ht="12.75">
      <c r="AC60" s="24"/>
    </row>
    <row r="61" ht="12.75">
      <c r="AC61" s="24"/>
    </row>
    <row r="62" ht="12.75">
      <c r="AC62" s="24"/>
    </row>
    <row r="63" ht="12.75">
      <c r="AC63" s="24"/>
    </row>
    <row r="64" ht="12.75">
      <c r="AC64" s="24"/>
    </row>
    <row r="65" ht="12.75">
      <c r="AC65" s="24"/>
    </row>
    <row r="66" ht="12.75">
      <c r="AC66" s="24"/>
    </row>
    <row r="67" ht="12.75">
      <c r="AC67" s="24"/>
    </row>
    <row r="68" ht="12.75">
      <c r="AC68" s="24"/>
    </row>
  </sheetData>
  <sheetProtection/>
  <mergeCells count="15">
    <mergeCell ref="AC5:AC6"/>
    <mergeCell ref="A34:AB34"/>
    <mergeCell ref="A35:AB35"/>
    <mergeCell ref="A36:AB36"/>
    <mergeCell ref="A30:S30"/>
    <mergeCell ref="A32:AB32"/>
    <mergeCell ref="A33:AB33"/>
    <mergeCell ref="A38:AA38"/>
    <mergeCell ref="E1:V1"/>
    <mergeCell ref="X1:AA1"/>
    <mergeCell ref="B3:AA3"/>
    <mergeCell ref="E5:I5"/>
    <mergeCell ref="J5:N5"/>
    <mergeCell ref="O5:S5"/>
    <mergeCell ref="T5:X5"/>
  </mergeCells>
  <printOptions/>
  <pageMargins left="0.19" right="0.2" top="0.2" bottom="0.24" header="0.13" footer="0.13"/>
  <pageSetup orientation="landscape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C72"/>
  <sheetViews>
    <sheetView zoomScalePageLayoutView="0" workbookViewId="0" topLeftCell="A1">
      <selection activeCell="AF31" sqref="AF31"/>
    </sheetView>
  </sheetViews>
  <sheetFormatPr defaultColWidth="9.140625" defaultRowHeight="12.75"/>
  <cols>
    <col min="1" max="1" width="3.57421875" style="115" customWidth="1"/>
    <col min="2" max="2" width="14.7109375" style="8" customWidth="1"/>
    <col min="3" max="3" width="10.28125" style="8" customWidth="1"/>
    <col min="4" max="4" width="3.7109375" style="116" customWidth="1"/>
    <col min="5" max="5" width="4.421875" style="9" customWidth="1"/>
    <col min="6" max="6" width="4.00390625" style="9" customWidth="1"/>
    <col min="7" max="7" width="4.57421875" style="10" customWidth="1"/>
    <col min="8" max="8" width="3.28125" style="9" customWidth="1"/>
    <col min="9" max="9" width="7.57421875" style="117" customWidth="1"/>
    <col min="10" max="10" width="4.421875" style="9" customWidth="1"/>
    <col min="11" max="11" width="4.00390625" style="9" customWidth="1"/>
    <col min="12" max="12" width="4.57421875" style="10" customWidth="1"/>
    <col min="13" max="13" width="3.28125" style="9" customWidth="1"/>
    <col min="14" max="14" width="7.421875" style="117" customWidth="1"/>
    <col min="15" max="15" width="4.421875" style="11" customWidth="1"/>
    <col min="16" max="16" width="4.00390625" style="9" customWidth="1"/>
    <col min="17" max="17" width="4.57421875" style="12" customWidth="1"/>
    <col min="18" max="18" width="3.28125" style="11" customWidth="1"/>
    <col min="19" max="19" width="7.421875" style="117" customWidth="1"/>
    <col min="20" max="20" width="4.421875" style="9" customWidth="1"/>
    <col min="21" max="21" width="4.00390625" style="9" customWidth="1"/>
    <col min="22" max="22" width="4.57421875" style="10" customWidth="1"/>
    <col min="23" max="23" width="3.28125" style="9" customWidth="1"/>
    <col min="24" max="24" width="7.421875" style="117" customWidth="1"/>
    <col min="25" max="25" width="5.00390625" style="11" customWidth="1"/>
    <col min="26" max="26" width="5.421875" style="12" customWidth="1"/>
    <col min="27" max="27" width="9.7109375" style="13" customWidth="1"/>
    <col min="28" max="28" width="1.7109375" style="118" customWidth="1"/>
    <col min="29" max="29" width="7.57421875" style="118" customWidth="1"/>
    <col min="30" max="16384" width="9.140625" style="4" customWidth="1"/>
  </cols>
  <sheetData>
    <row r="1" spans="2:29" s="28" customFormat="1" ht="20.25" customHeight="1">
      <c r="B1" s="29"/>
      <c r="C1" s="29"/>
      <c r="D1" s="30"/>
      <c r="E1" s="184" t="s">
        <v>38</v>
      </c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31"/>
      <c r="X1" s="185" t="s">
        <v>39</v>
      </c>
      <c r="Y1" s="185"/>
      <c r="Z1" s="185"/>
      <c r="AA1" s="185"/>
      <c r="AB1" s="32"/>
      <c r="AC1" s="32"/>
    </row>
    <row r="2" spans="1:29" s="28" customFormat="1" ht="3" customHeight="1">
      <c r="A2" s="32"/>
      <c r="B2" s="34"/>
      <c r="C2" s="34"/>
      <c r="D2" s="35"/>
      <c r="E2" s="36"/>
      <c r="F2" s="36"/>
      <c r="G2" s="37"/>
      <c r="H2" s="36"/>
      <c r="I2" s="37"/>
      <c r="J2" s="36"/>
      <c r="K2" s="36"/>
      <c r="L2" s="37"/>
      <c r="M2" s="36"/>
      <c r="N2" s="37"/>
      <c r="O2" s="38"/>
      <c r="P2" s="36"/>
      <c r="Q2" s="39"/>
      <c r="R2" s="38"/>
      <c r="S2" s="37"/>
      <c r="T2" s="36"/>
      <c r="U2" s="36"/>
      <c r="V2" s="37"/>
      <c r="W2" s="36"/>
      <c r="X2" s="37"/>
      <c r="Y2" s="36"/>
      <c r="Z2" s="37"/>
      <c r="AA2" s="37"/>
      <c r="AB2" s="40"/>
      <c r="AC2" s="40"/>
    </row>
    <row r="3" spans="1:29" s="44" customFormat="1" ht="15.75" customHeight="1">
      <c r="A3" s="41"/>
      <c r="B3" s="186" t="s">
        <v>41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42"/>
      <c r="AC3" s="42"/>
    </row>
    <row r="4" spans="1:29" s="28" customFormat="1" ht="3" customHeight="1" thickBot="1">
      <c r="A4" s="32"/>
      <c r="B4" s="34"/>
      <c r="C4" s="34"/>
      <c r="D4" s="35"/>
      <c r="E4" s="36"/>
      <c r="F4" s="36"/>
      <c r="G4" s="37"/>
      <c r="H4" s="36"/>
      <c r="I4" s="37"/>
      <c r="J4" s="36"/>
      <c r="K4" s="36"/>
      <c r="L4" s="37"/>
      <c r="M4" s="36"/>
      <c r="N4" s="37"/>
      <c r="O4" s="38"/>
      <c r="P4" s="36"/>
      <c r="Q4" s="39"/>
      <c r="R4" s="38"/>
      <c r="S4" s="37"/>
      <c r="T4" s="36"/>
      <c r="U4" s="36"/>
      <c r="V4" s="37"/>
      <c r="W4" s="36"/>
      <c r="X4" s="37"/>
      <c r="Y4" s="36"/>
      <c r="Z4" s="37"/>
      <c r="AA4" s="37"/>
      <c r="AB4" s="40"/>
      <c r="AC4" s="40"/>
    </row>
    <row r="5" spans="1:29" s="44" customFormat="1" ht="22.5" customHeight="1">
      <c r="A5" s="45" t="s">
        <v>0</v>
      </c>
      <c r="B5" s="46" t="s">
        <v>1</v>
      </c>
      <c r="C5" s="46" t="s">
        <v>2</v>
      </c>
      <c r="D5" s="47" t="s">
        <v>3</v>
      </c>
      <c r="E5" s="187"/>
      <c r="F5" s="188"/>
      <c r="G5" s="188"/>
      <c r="H5" s="188"/>
      <c r="I5" s="189"/>
      <c r="J5" s="188"/>
      <c r="K5" s="188"/>
      <c r="L5" s="188"/>
      <c r="M5" s="188"/>
      <c r="N5" s="188"/>
      <c r="O5" s="187"/>
      <c r="P5" s="188"/>
      <c r="Q5" s="188"/>
      <c r="R5" s="188"/>
      <c r="S5" s="189"/>
      <c r="T5" s="187"/>
      <c r="U5" s="188"/>
      <c r="V5" s="188"/>
      <c r="W5" s="188"/>
      <c r="X5" s="189"/>
      <c r="Y5" s="48" t="s">
        <v>4</v>
      </c>
      <c r="Z5" s="49" t="s">
        <v>4</v>
      </c>
      <c r="AA5" s="50"/>
      <c r="AB5" s="51"/>
      <c r="AC5" s="190" t="s">
        <v>30</v>
      </c>
    </row>
    <row r="6" spans="1:29" s="65" customFormat="1" ht="15.75" customHeight="1" thickBot="1">
      <c r="A6" s="52"/>
      <c r="B6" s="53"/>
      <c r="C6" s="53"/>
      <c r="D6" s="54"/>
      <c r="E6" s="55" t="s">
        <v>6</v>
      </c>
      <c r="F6" s="58" t="s">
        <v>9</v>
      </c>
      <c r="G6" s="56" t="s">
        <v>7</v>
      </c>
      <c r="H6" s="57" t="s">
        <v>8</v>
      </c>
      <c r="I6" s="59" t="s">
        <v>10</v>
      </c>
      <c r="J6" s="55" t="s">
        <v>6</v>
      </c>
      <c r="K6" s="58" t="s">
        <v>9</v>
      </c>
      <c r="L6" s="56" t="s">
        <v>7</v>
      </c>
      <c r="M6" s="57" t="s">
        <v>8</v>
      </c>
      <c r="N6" s="59" t="s">
        <v>10</v>
      </c>
      <c r="O6" s="55" t="s">
        <v>6</v>
      </c>
      <c r="P6" s="58" t="s">
        <v>9</v>
      </c>
      <c r="Q6" s="56" t="s">
        <v>7</v>
      </c>
      <c r="R6" s="57" t="s">
        <v>8</v>
      </c>
      <c r="S6" s="59" t="s">
        <v>10</v>
      </c>
      <c r="T6" s="55" t="s">
        <v>6</v>
      </c>
      <c r="U6" s="58" t="s">
        <v>9</v>
      </c>
      <c r="V6" s="56" t="s">
        <v>7</v>
      </c>
      <c r="W6" s="57" t="s">
        <v>8</v>
      </c>
      <c r="X6" s="59" t="s">
        <v>10</v>
      </c>
      <c r="Y6" s="60" t="s">
        <v>6</v>
      </c>
      <c r="Z6" s="61" t="s">
        <v>7</v>
      </c>
      <c r="AA6" s="62" t="s">
        <v>5</v>
      </c>
      <c r="AB6" s="63"/>
      <c r="AC6" s="191"/>
    </row>
    <row r="7" spans="1:29" s="7" customFormat="1" ht="15">
      <c r="A7" s="132" t="s">
        <v>11</v>
      </c>
      <c r="B7" s="133" t="s">
        <v>64</v>
      </c>
      <c r="C7" s="133" t="s">
        <v>97</v>
      </c>
      <c r="D7" s="174">
        <v>2006</v>
      </c>
      <c r="E7" s="134"/>
      <c r="F7" s="135"/>
      <c r="G7" s="136"/>
      <c r="H7" s="135"/>
      <c r="I7" s="137">
        <f>E7+G7-H7</f>
        <v>0</v>
      </c>
      <c r="J7" s="138"/>
      <c r="K7" s="135"/>
      <c r="L7" s="136"/>
      <c r="M7" s="135"/>
      <c r="N7" s="137">
        <f>J7+L7-M7</f>
        <v>0</v>
      </c>
      <c r="O7" s="134">
        <v>4.1</v>
      </c>
      <c r="P7" s="135">
        <v>10</v>
      </c>
      <c r="Q7" s="136">
        <v>8.6</v>
      </c>
      <c r="R7" s="138"/>
      <c r="S7" s="137">
        <f>O7+Q7-R7</f>
        <v>12.7</v>
      </c>
      <c r="T7" s="134">
        <v>3.7</v>
      </c>
      <c r="U7" s="71">
        <v>10</v>
      </c>
      <c r="V7" s="136">
        <v>8.57</v>
      </c>
      <c r="W7" s="138"/>
      <c r="X7" s="137">
        <f>T7+V7-W7</f>
        <v>12.27</v>
      </c>
      <c r="Y7" s="139">
        <f>SUM(E7+J7+O7+T7)</f>
        <v>7.8</v>
      </c>
      <c r="Z7" s="140">
        <f>SUM(G7+L7+Q7+V7)</f>
        <v>17.17</v>
      </c>
      <c r="AA7" s="141">
        <f>$I7+$N7+$S7+$X7</f>
        <v>24.97</v>
      </c>
      <c r="AB7" s="77"/>
      <c r="AC7" s="176">
        <f>SUM(G7+L7+Q7+V7)-SUM((F7++P7+U7))</f>
        <v>-2.8299999999999983</v>
      </c>
    </row>
    <row r="8" spans="1:29" s="93" customFormat="1" ht="12">
      <c r="A8" s="79"/>
      <c r="B8" s="80" t="s">
        <v>80</v>
      </c>
      <c r="C8" s="80"/>
      <c r="D8" s="3"/>
      <c r="E8" s="82"/>
      <c r="F8" s="84"/>
      <c r="G8" s="83"/>
      <c r="H8" s="84"/>
      <c r="I8" s="85"/>
      <c r="J8" s="86"/>
      <c r="K8" s="84"/>
      <c r="L8" s="83"/>
      <c r="M8" s="86"/>
      <c r="N8" s="85"/>
      <c r="O8" s="82" t="s">
        <v>11</v>
      </c>
      <c r="P8" s="84"/>
      <c r="Q8" s="83" t="s">
        <v>11</v>
      </c>
      <c r="R8" s="86"/>
      <c r="S8" s="85" t="s">
        <v>11</v>
      </c>
      <c r="T8" s="82" t="s">
        <v>189</v>
      </c>
      <c r="U8" s="84"/>
      <c r="V8" s="83" t="s">
        <v>11</v>
      </c>
      <c r="W8" s="86"/>
      <c r="X8" s="85" t="s">
        <v>11</v>
      </c>
      <c r="Y8" s="87" t="s">
        <v>11</v>
      </c>
      <c r="Z8" s="88" t="s">
        <v>11</v>
      </c>
      <c r="AA8" s="89"/>
      <c r="AB8" s="90"/>
      <c r="AC8" s="91"/>
    </row>
    <row r="9" spans="1:29" s="7" customFormat="1" ht="15">
      <c r="A9" s="66" t="s">
        <v>12</v>
      </c>
      <c r="B9" s="67" t="s">
        <v>104</v>
      </c>
      <c r="C9" s="67" t="s">
        <v>155</v>
      </c>
      <c r="D9" s="2">
        <v>2007</v>
      </c>
      <c r="E9" s="69"/>
      <c r="F9" s="71"/>
      <c r="G9" s="70"/>
      <c r="H9" s="71"/>
      <c r="I9" s="72">
        <f>E9+G9-H9</f>
        <v>0</v>
      </c>
      <c r="J9" s="73"/>
      <c r="K9" s="71"/>
      <c r="L9" s="70"/>
      <c r="M9" s="71"/>
      <c r="N9" s="72">
        <f>J9+L9-M9</f>
        <v>0</v>
      </c>
      <c r="O9" s="69">
        <v>3.8</v>
      </c>
      <c r="P9" s="71">
        <v>10</v>
      </c>
      <c r="Q9" s="70">
        <v>8.5</v>
      </c>
      <c r="R9" s="73"/>
      <c r="S9" s="72">
        <f>O9+Q9-R9</f>
        <v>12.3</v>
      </c>
      <c r="T9" s="69">
        <v>3.7</v>
      </c>
      <c r="U9" s="71">
        <v>10</v>
      </c>
      <c r="V9" s="70">
        <v>7.3</v>
      </c>
      <c r="W9" s="73"/>
      <c r="X9" s="72">
        <f>T9+V9-W9</f>
        <v>11</v>
      </c>
      <c r="Y9" s="74">
        <f>SUM(E9+J9+O9+T9)</f>
        <v>7.5</v>
      </c>
      <c r="Z9" s="75">
        <f>SUM(G9+L9+Q9+V9)</f>
        <v>15.8</v>
      </c>
      <c r="AA9" s="76">
        <f>$I9+$N9+$S9+$X9</f>
        <v>23.3</v>
      </c>
      <c r="AB9" s="77"/>
      <c r="AC9" s="78">
        <f>SUM(G9+L9+Q9+V9)-SUM((F9++P9+U9))</f>
        <v>-4.199999999999999</v>
      </c>
    </row>
    <row r="10" spans="1:29" s="93" customFormat="1" ht="12">
      <c r="A10" s="79"/>
      <c r="B10" s="80" t="s">
        <v>156</v>
      </c>
      <c r="C10" s="80"/>
      <c r="D10" s="3"/>
      <c r="E10" s="82"/>
      <c r="F10" s="84"/>
      <c r="G10" s="83"/>
      <c r="H10" s="84"/>
      <c r="I10" s="85"/>
      <c r="J10" s="86"/>
      <c r="K10" s="84"/>
      <c r="L10" s="83"/>
      <c r="M10" s="86"/>
      <c r="N10" s="85"/>
      <c r="O10" s="82" t="s">
        <v>12</v>
      </c>
      <c r="P10" s="84"/>
      <c r="Q10" s="83" t="s">
        <v>12</v>
      </c>
      <c r="R10" s="86"/>
      <c r="S10" s="85" t="s">
        <v>12</v>
      </c>
      <c r="T10" s="82" t="s">
        <v>189</v>
      </c>
      <c r="U10" s="84"/>
      <c r="V10" s="83" t="s">
        <v>16</v>
      </c>
      <c r="W10" s="86"/>
      <c r="X10" s="85" t="s">
        <v>14</v>
      </c>
      <c r="Y10" s="87" t="s">
        <v>12</v>
      </c>
      <c r="Z10" s="88" t="s">
        <v>12</v>
      </c>
      <c r="AA10" s="89"/>
      <c r="AB10" s="90"/>
      <c r="AC10" s="91"/>
    </row>
    <row r="11" spans="1:29" s="7" customFormat="1" ht="15">
      <c r="A11" s="66" t="s">
        <v>13</v>
      </c>
      <c r="B11" s="67" t="s">
        <v>89</v>
      </c>
      <c r="C11" s="67" t="s">
        <v>47</v>
      </c>
      <c r="D11" s="2">
        <v>2006</v>
      </c>
      <c r="E11" s="69"/>
      <c r="F11" s="71"/>
      <c r="G11" s="70"/>
      <c r="H11" s="71"/>
      <c r="I11" s="72">
        <f>E11+G11-H11</f>
        <v>0</v>
      </c>
      <c r="J11" s="73"/>
      <c r="K11" s="71"/>
      <c r="L11" s="70"/>
      <c r="M11" s="71"/>
      <c r="N11" s="72">
        <f>J11+L11-M11</f>
        <v>0</v>
      </c>
      <c r="O11" s="69">
        <v>3.4</v>
      </c>
      <c r="P11" s="71">
        <v>10</v>
      </c>
      <c r="Q11" s="70">
        <v>6.6</v>
      </c>
      <c r="R11" s="73"/>
      <c r="S11" s="72">
        <f>O11+Q11-R11</f>
        <v>10</v>
      </c>
      <c r="T11" s="69">
        <v>3.7</v>
      </c>
      <c r="U11" s="71">
        <v>10</v>
      </c>
      <c r="V11" s="70">
        <v>8.45</v>
      </c>
      <c r="W11" s="73"/>
      <c r="X11" s="72">
        <f>T11+V11-W11</f>
        <v>12.149999999999999</v>
      </c>
      <c r="Y11" s="74">
        <f>SUM(E11+J11+O11+T11)</f>
        <v>7.1</v>
      </c>
      <c r="Z11" s="75">
        <f>SUM(G11+L11+Q11+V11)</f>
        <v>15.049999999999999</v>
      </c>
      <c r="AA11" s="76">
        <f>$I11+$N11+$S11+$X11</f>
        <v>22.15</v>
      </c>
      <c r="AB11" s="77"/>
      <c r="AC11" s="78">
        <f>SUM(G11+L11+Q11+V11)-SUM((F11++P11+U11))</f>
        <v>-4.950000000000001</v>
      </c>
    </row>
    <row r="12" spans="1:29" s="93" customFormat="1" ht="12">
      <c r="A12" s="79"/>
      <c r="B12" s="80" t="s">
        <v>102</v>
      </c>
      <c r="C12" s="80"/>
      <c r="D12" s="3"/>
      <c r="E12" s="82"/>
      <c r="F12" s="84"/>
      <c r="G12" s="83"/>
      <c r="H12" s="84"/>
      <c r="I12" s="85"/>
      <c r="J12" s="86"/>
      <c r="K12" s="84"/>
      <c r="L12" s="83"/>
      <c r="M12" s="86"/>
      <c r="N12" s="85"/>
      <c r="O12" s="82" t="s">
        <v>182</v>
      </c>
      <c r="P12" s="84"/>
      <c r="Q12" s="83" t="s">
        <v>16</v>
      </c>
      <c r="R12" s="86"/>
      <c r="S12" s="85" t="s">
        <v>15</v>
      </c>
      <c r="T12" s="82" t="s">
        <v>189</v>
      </c>
      <c r="U12" s="84"/>
      <c r="V12" s="83" t="s">
        <v>12</v>
      </c>
      <c r="W12" s="86"/>
      <c r="X12" s="85" t="s">
        <v>12</v>
      </c>
      <c r="Y12" s="87" t="s">
        <v>15</v>
      </c>
      <c r="Z12" s="88" t="s">
        <v>14</v>
      </c>
      <c r="AA12" s="89"/>
      <c r="AB12" s="90"/>
      <c r="AC12" s="91"/>
    </row>
    <row r="13" spans="1:29" s="7" customFormat="1" ht="15">
      <c r="A13" s="66" t="s">
        <v>14</v>
      </c>
      <c r="B13" s="67" t="s">
        <v>87</v>
      </c>
      <c r="C13" s="67" t="s">
        <v>94</v>
      </c>
      <c r="D13" s="2">
        <v>2006</v>
      </c>
      <c r="E13" s="69"/>
      <c r="F13" s="71"/>
      <c r="G13" s="70"/>
      <c r="H13" s="71"/>
      <c r="I13" s="72">
        <f>E13+G13-H13</f>
        <v>0</v>
      </c>
      <c r="J13" s="73"/>
      <c r="K13" s="71"/>
      <c r="L13" s="70"/>
      <c r="M13" s="71"/>
      <c r="N13" s="72">
        <f>J13+L13-M13</f>
        <v>0</v>
      </c>
      <c r="O13" s="69">
        <v>3.4</v>
      </c>
      <c r="P13" s="71">
        <v>10</v>
      </c>
      <c r="Q13" s="70">
        <v>7.4</v>
      </c>
      <c r="R13" s="73"/>
      <c r="S13" s="72">
        <f>O13+Q13-R13</f>
        <v>10.8</v>
      </c>
      <c r="T13" s="69">
        <v>3.5</v>
      </c>
      <c r="U13" s="71">
        <v>10</v>
      </c>
      <c r="V13" s="70">
        <v>7.55</v>
      </c>
      <c r="W13" s="73"/>
      <c r="X13" s="72">
        <f>T13+V13-W13</f>
        <v>11.05</v>
      </c>
      <c r="Y13" s="74">
        <f>SUM(E13+J13+O13+T13)</f>
        <v>6.9</v>
      </c>
      <c r="Z13" s="75">
        <f>SUM(G13+L13+Q13+V13)</f>
        <v>14.95</v>
      </c>
      <c r="AA13" s="76">
        <f>$I13+$N13+$S13+$X13</f>
        <v>21.85</v>
      </c>
      <c r="AB13" s="77"/>
      <c r="AC13" s="78">
        <f>SUM(G13+L13+Q13+V13)-SUM((F13++P13+U13))</f>
        <v>-5.050000000000001</v>
      </c>
    </row>
    <row r="14" spans="1:29" s="93" customFormat="1" ht="12">
      <c r="A14" s="79"/>
      <c r="B14" s="80" t="s">
        <v>101</v>
      </c>
      <c r="C14" s="80"/>
      <c r="D14" s="3"/>
      <c r="E14" s="82"/>
      <c r="F14" s="84"/>
      <c r="G14" s="83"/>
      <c r="H14" s="84"/>
      <c r="I14" s="85"/>
      <c r="J14" s="86"/>
      <c r="K14" s="84"/>
      <c r="L14" s="83"/>
      <c r="M14" s="86"/>
      <c r="N14" s="85"/>
      <c r="O14" s="82" t="s">
        <v>182</v>
      </c>
      <c r="P14" s="84"/>
      <c r="Q14" s="83" t="s">
        <v>13</v>
      </c>
      <c r="R14" s="86"/>
      <c r="S14" s="85" t="s">
        <v>13</v>
      </c>
      <c r="T14" s="82" t="s">
        <v>17</v>
      </c>
      <c r="U14" s="84"/>
      <c r="V14" s="83" t="s">
        <v>14</v>
      </c>
      <c r="W14" s="86"/>
      <c r="X14" s="85" t="s">
        <v>13</v>
      </c>
      <c r="Y14" s="87" t="s">
        <v>187</v>
      </c>
      <c r="Z14" s="88" t="s">
        <v>15</v>
      </c>
      <c r="AA14" s="89"/>
      <c r="AB14" s="90"/>
      <c r="AC14" s="91"/>
    </row>
    <row r="15" spans="1:29" s="7" customFormat="1" ht="15">
      <c r="A15" s="66" t="s">
        <v>15</v>
      </c>
      <c r="B15" s="171" t="s">
        <v>95</v>
      </c>
      <c r="C15" s="67"/>
      <c r="D15" s="2">
        <v>2006</v>
      </c>
      <c r="E15" s="69"/>
      <c r="F15" s="71"/>
      <c r="G15" s="70"/>
      <c r="H15" s="71"/>
      <c r="I15" s="72">
        <f>E15+G15-H15</f>
        <v>0</v>
      </c>
      <c r="J15" s="73"/>
      <c r="K15" s="71"/>
      <c r="L15" s="70"/>
      <c r="M15" s="71"/>
      <c r="N15" s="72">
        <f>J15+L15-M15</f>
        <v>0</v>
      </c>
      <c r="O15" s="69">
        <v>3.5</v>
      </c>
      <c r="P15" s="71">
        <v>10</v>
      </c>
      <c r="Q15" s="70">
        <v>7.1</v>
      </c>
      <c r="R15" s="73"/>
      <c r="S15" s="72">
        <f>O15+Q15-R15</f>
        <v>10.6</v>
      </c>
      <c r="T15" s="69">
        <v>3.4</v>
      </c>
      <c r="U15" s="71">
        <v>10</v>
      </c>
      <c r="V15" s="70">
        <v>7.5</v>
      </c>
      <c r="W15" s="73"/>
      <c r="X15" s="72">
        <f>T15+V15-W15</f>
        <v>10.9</v>
      </c>
      <c r="Y15" s="74">
        <f>SUM(E15+J15+O15+T15)</f>
        <v>6.9</v>
      </c>
      <c r="Z15" s="75">
        <f>SUM(G15+L15+Q15+V15)</f>
        <v>14.6</v>
      </c>
      <c r="AA15" s="76">
        <f>$I15+$N15+$S15+$X15</f>
        <v>21.5</v>
      </c>
      <c r="AB15" s="77"/>
      <c r="AC15" s="78">
        <f>SUM(G15+L15+Q15+V15)-SUM((F15++P15+U15))</f>
        <v>-5.4</v>
      </c>
    </row>
    <row r="16" spans="1:29" s="93" customFormat="1" ht="12">
      <c r="A16" s="79"/>
      <c r="B16" s="80" t="s">
        <v>101</v>
      </c>
      <c r="C16" s="80"/>
      <c r="D16" s="3"/>
      <c r="E16" s="82"/>
      <c r="F16" s="84"/>
      <c r="G16" s="83"/>
      <c r="H16" s="84"/>
      <c r="I16" s="85"/>
      <c r="J16" s="86"/>
      <c r="K16" s="84"/>
      <c r="L16" s="83"/>
      <c r="M16" s="86"/>
      <c r="N16" s="85"/>
      <c r="O16" s="82" t="s">
        <v>165</v>
      </c>
      <c r="P16" s="84"/>
      <c r="Q16" s="83" t="s">
        <v>15</v>
      </c>
      <c r="R16" s="86"/>
      <c r="S16" s="85" t="s">
        <v>14</v>
      </c>
      <c r="T16" s="82" t="s">
        <v>18</v>
      </c>
      <c r="U16" s="84"/>
      <c r="V16" s="83" t="s">
        <v>15</v>
      </c>
      <c r="W16" s="86"/>
      <c r="X16" s="85" t="s">
        <v>15</v>
      </c>
      <c r="Y16" s="87" t="s">
        <v>188</v>
      </c>
      <c r="Z16" s="88" t="s">
        <v>182</v>
      </c>
      <c r="AA16" s="89"/>
      <c r="AB16" s="90"/>
      <c r="AC16" s="91"/>
    </row>
    <row r="17" spans="1:29" s="7" customFormat="1" ht="15">
      <c r="A17" s="66" t="s">
        <v>16</v>
      </c>
      <c r="B17" s="67" t="s">
        <v>88</v>
      </c>
      <c r="C17" s="67" t="s">
        <v>96</v>
      </c>
      <c r="D17" s="68">
        <v>2007</v>
      </c>
      <c r="E17" s="69"/>
      <c r="F17" s="71"/>
      <c r="G17" s="70"/>
      <c r="H17" s="71"/>
      <c r="I17" s="72">
        <f>E17+G17-H17</f>
        <v>0</v>
      </c>
      <c r="J17" s="73"/>
      <c r="K17" s="71"/>
      <c r="L17" s="70"/>
      <c r="M17" s="71"/>
      <c r="N17" s="72">
        <f>J17+L17-M17</f>
        <v>0</v>
      </c>
      <c r="O17" s="69">
        <v>2.5</v>
      </c>
      <c r="P17" s="71">
        <v>10</v>
      </c>
      <c r="Q17" s="70">
        <v>7.2</v>
      </c>
      <c r="R17" s="73"/>
      <c r="S17" s="72">
        <f>O17+Q17-R17</f>
        <v>9.7</v>
      </c>
      <c r="T17" s="69">
        <v>3</v>
      </c>
      <c r="U17" s="71">
        <v>10</v>
      </c>
      <c r="V17" s="70">
        <v>7.87</v>
      </c>
      <c r="W17" s="73"/>
      <c r="X17" s="72">
        <f>T17+V17-W17</f>
        <v>10.870000000000001</v>
      </c>
      <c r="Y17" s="74">
        <f>SUM(E17+J17+O17+T17)</f>
        <v>5.5</v>
      </c>
      <c r="Z17" s="75">
        <f>SUM(G17+L17+Q17+V17)</f>
        <v>15.07</v>
      </c>
      <c r="AA17" s="76">
        <f>$I17+$N17+$S17+$X17</f>
        <v>20.57</v>
      </c>
      <c r="AB17" s="77"/>
      <c r="AC17" s="78">
        <f>SUM(G17+L17+Q17+V17)-SUM((F17++P17+U17))</f>
        <v>-4.93</v>
      </c>
    </row>
    <row r="18" spans="1:29" s="93" customFormat="1" ht="12">
      <c r="A18" s="79"/>
      <c r="B18" s="80" t="s">
        <v>101</v>
      </c>
      <c r="C18" s="80"/>
      <c r="D18" s="81"/>
      <c r="E18" s="82"/>
      <c r="F18" s="84"/>
      <c r="G18" s="83"/>
      <c r="H18" s="84"/>
      <c r="I18" s="85"/>
      <c r="J18" s="86"/>
      <c r="K18" s="84"/>
      <c r="L18" s="83"/>
      <c r="M18" s="86"/>
      <c r="N18" s="85"/>
      <c r="O18" s="82" t="s">
        <v>172</v>
      </c>
      <c r="P18" s="84"/>
      <c r="Q18" s="83" t="s">
        <v>14</v>
      </c>
      <c r="R18" s="86"/>
      <c r="S18" s="85" t="s">
        <v>182</v>
      </c>
      <c r="T18" s="82" t="s">
        <v>20</v>
      </c>
      <c r="U18" s="84"/>
      <c r="V18" s="83" t="s">
        <v>13</v>
      </c>
      <c r="W18" s="86"/>
      <c r="X18" s="85" t="s">
        <v>16</v>
      </c>
      <c r="Y18" s="87" t="s">
        <v>20</v>
      </c>
      <c r="Z18" s="88" t="s">
        <v>13</v>
      </c>
      <c r="AA18" s="89"/>
      <c r="AB18" s="90"/>
      <c r="AC18" s="91"/>
    </row>
    <row r="19" spans="1:29" s="7" customFormat="1" ht="15">
      <c r="A19" s="66" t="s">
        <v>17</v>
      </c>
      <c r="B19" s="67" t="s">
        <v>84</v>
      </c>
      <c r="C19" s="67" t="s">
        <v>92</v>
      </c>
      <c r="D19" s="68">
        <v>2007</v>
      </c>
      <c r="E19" s="69"/>
      <c r="F19" s="71"/>
      <c r="G19" s="70"/>
      <c r="H19" s="71"/>
      <c r="I19" s="72">
        <f>E19+G19-H19</f>
        <v>0</v>
      </c>
      <c r="J19" s="73"/>
      <c r="K19" s="71"/>
      <c r="L19" s="70"/>
      <c r="M19" s="71"/>
      <c r="N19" s="72">
        <f>J19+L19-M19</f>
        <v>0</v>
      </c>
      <c r="O19" s="69">
        <v>3.5</v>
      </c>
      <c r="P19" s="71">
        <v>10</v>
      </c>
      <c r="Q19" s="70">
        <v>5.6</v>
      </c>
      <c r="R19" s="73"/>
      <c r="S19" s="72">
        <f>O19+Q19-R19</f>
        <v>9.1</v>
      </c>
      <c r="T19" s="69">
        <v>3.8</v>
      </c>
      <c r="U19" s="71">
        <v>10</v>
      </c>
      <c r="V19" s="70">
        <v>7</v>
      </c>
      <c r="W19" s="73"/>
      <c r="X19" s="72">
        <f>T19+V19-W19</f>
        <v>10.8</v>
      </c>
      <c r="Y19" s="74">
        <f>SUM(E19+J19+O19+T19)</f>
        <v>7.3</v>
      </c>
      <c r="Z19" s="75">
        <f>SUM(G19+L19+Q19+V19)</f>
        <v>12.6</v>
      </c>
      <c r="AA19" s="76">
        <f>$I19+$N19+$S19+$X19</f>
        <v>19.9</v>
      </c>
      <c r="AB19" s="77"/>
      <c r="AC19" s="78">
        <f>SUM(G19+L19+Q19+V19)-SUM((F19++P19+U19))</f>
        <v>-7.4</v>
      </c>
    </row>
    <row r="20" spans="1:29" s="93" customFormat="1" ht="12">
      <c r="A20" s="79"/>
      <c r="B20" s="80" t="s">
        <v>100</v>
      </c>
      <c r="C20" s="80"/>
      <c r="D20" s="81"/>
      <c r="E20" s="82"/>
      <c r="F20" s="84"/>
      <c r="G20" s="83"/>
      <c r="H20" s="84"/>
      <c r="I20" s="85"/>
      <c r="J20" s="86"/>
      <c r="K20" s="84"/>
      <c r="L20" s="83"/>
      <c r="M20" s="86"/>
      <c r="N20" s="85"/>
      <c r="O20" s="82" t="s">
        <v>15</v>
      </c>
      <c r="P20" s="84"/>
      <c r="Q20" s="83" t="s">
        <v>18</v>
      </c>
      <c r="R20" s="86"/>
      <c r="S20" s="85" t="s">
        <v>18</v>
      </c>
      <c r="T20" s="82" t="s">
        <v>162</v>
      </c>
      <c r="U20" s="84"/>
      <c r="V20" s="83" t="s">
        <v>17</v>
      </c>
      <c r="W20" s="86"/>
      <c r="X20" s="85" t="s">
        <v>17</v>
      </c>
      <c r="Y20" s="87" t="s">
        <v>165</v>
      </c>
      <c r="Z20" s="88" t="s">
        <v>185</v>
      </c>
      <c r="AA20" s="89"/>
      <c r="AB20" s="90"/>
      <c r="AC20" s="91"/>
    </row>
    <row r="21" spans="1:29" s="7" customFormat="1" ht="15">
      <c r="A21" s="66" t="s">
        <v>18</v>
      </c>
      <c r="B21" s="67" t="s">
        <v>85</v>
      </c>
      <c r="C21" s="67" t="s">
        <v>47</v>
      </c>
      <c r="D21" s="68">
        <v>2006</v>
      </c>
      <c r="E21" s="69"/>
      <c r="F21" s="71"/>
      <c r="G21" s="70"/>
      <c r="H21" s="71"/>
      <c r="I21" s="72">
        <f>E21+G21-H21</f>
        <v>0</v>
      </c>
      <c r="J21" s="73"/>
      <c r="K21" s="71"/>
      <c r="L21" s="70"/>
      <c r="M21" s="71"/>
      <c r="N21" s="72">
        <f>J21+L21-M21</f>
        <v>0</v>
      </c>
      <c r="O21" s="69">
        <v>3.5</v>
      </c>
      <c r="P21" s="71">
        <v>10</v>
      </c>
      <c r="Q21" s="70">
        <v>6.2</v>
      </c>
      <c r="R21" s="73"/>
      <c r="S21" s="72">
        <f>O21+Q21-R21</f>
        <v>9.7</v>
      </c>
      <c r="T21" s="69">
        <v>3.8</v>
      </c>
      <c r="U21" s="71">
        <v>10</v>
      </c>
      <c r="V21" s="70">
        <v>5.94</v>
      </c>
      <c r="W21" s="73"/>
      <c r="X21" s="72">
        <f>T21+V21-W21</f>
        <v>9.74</v>
      </c>
      <c r="Y21" s="74">
        <f>SUM(E21+J21+O21+T21)</f>
        <v>7.3</v>
      </c>
      <c r="Z21" s="75">
        <f>SUM(G21+L21+Q21+V21)</f>
        <v>12.14</v>
      </c>
      <c r="AA21" s="76">
        <f>$I21+$N21+$S21+$X21</f>
        <v>19.439999999999998</v>
      </c>
      <c r="AB21" s="77"/>
      <c r="AC21" s="78">
        <f>SUM(G21+L21+Q21+V21)-SUM((F21++P21+U21))</f>
        <v>-7.859999999999999</v>
      </c>
    </row>
    <row r="22" spans="1:29" s="94" customFormat="1" ht="12">
      <c r="A22" s="79"/>
      <c r="B22" s="80" t="s">
        <v>100</v>
      </c>
      <c r="C22" s="80"/>
      <c r="D22" s="81"/>
      <c r="E22" s="82"/>
      <c r="F22" s="84"/>
      <c r="G22" s="83"/>
      <c r="H22" s="84"/>
      <c r="I22" s="85"/>
      <c r="J22" s="86"/>
      <c r="K22" s="84"/>
      <c r="L22" s="83"/>
      <c r="M22" s="86"/>
      <c r="N22" s="85"/>
      <c r="O22" s="82" t="s">
        <v>165</v>
      </c>
      <c r="P22" s="84"/>
      <c r="Q22" s="83" t="s">
        <v>17</v>
      </c>
      <c r="R22" s="86"/>
      <c r="S22" s="85" t="s">
        <v>182</v>
      </c>
      <c r="T22" s="82" t="s">
        <v>162</v>
      </c>
      <c r="U22" s="84"/>
      <c r="V22" s="83" t="s">
        <v>19</v>
      </c>
      <c r="W22" s="86"/>
      <c r="X22" s="85" t="s">
        <v>19</v>
      </c>
      <c r="Y22" s="87" t="s">
        <v>165</v>
      </c>
      <c r="Z22" s="88" t="s">
        <v>18</v>
      </c>
      <c r="AA22" s="89"/>
      <c r="AB22" s="90"/>
      <c r="AC22" s="91"/>
    </row>
    <row r="23" spans="1:29" s="7" customFormat="1" ht="15">
      <c r="A23" s="66" t="s">
        <v>19</v>
      </c>
      <c r="B23" s="67" t="s">
        <v>86</v>
      </c>
      <c r="C23" s="67" t="s">
        <v>93</v>
      </c>
      <c r="D23" s="2">
        <v>2006</v>
      </c>
      <c r="E23" s="69"/>
      <c r="F23" s="71"/>
      <c r="G23" s="70"/>
      <c r="H23" s="71"/>
      <c r="I23" s="72">
        <f>E23+G23-H23</f>
        <v>0</v>
      </c>
      <c r="J23" s="73"/>
      <c r="K23" s="71"/>
      <c r="L23" s="70"/>
      <c r="M23" s="71"/>
      <c r="N23" s="72">
        <f>J23+L23-M23</f>
        <v>0</v>
      </c>
      <c r="O23" s="69">
        <v>3.3</v>
      </c>
      <c r="P23" s="71">
        <v>10</v>
      </c>
      <c r="Q23" s="70">
        <v>5.5</v>
      </c>
      <c r="R23" s="73"/>
      <c r="S23" s="72">
        <f>O23+Q23-R23</f>
        <v>8.8</v>
      </c>
      <c r="T23" s="69">
        <v>3.6</v>
      </c>
      <c r="U23" s="71">
        <v>10</v>
      </c>
      <c r="V23" s="70">
        <v>6.37</v>
      </c>
      <c r="W23" s="73"/>
      <c r="X23" s="72">
        <f>T23+V23-W23</f>
        <v>9.97</v>
      </c>
      <c r="Y23" s="74">
        <f>SUM(E23+J23+O23+T23)</f>
        <v>6.9</v>
      </c>
      <c r="Z23" s="75">
        <f>SUM(G23+L23+Q23+V23)</f>
        <v>11.870000000000001</v>
      </c>
      <c r="AA23" s="76">
        <f>$I23+$N23+$S23+$X23</f>
        <v>18.770000000000003</v>
      </c>
      <c r="AB23" s="77"/>
      <c r="AC23" s="78">
        <f>SUM(G23+L23+Q23+V23)-SUM((F23++P23+U23))</f>
        <v>-8.129999999999999</v>
      </c>
    </row>
    <row r="24" spans="1:29" s="94" customFormat="1" ht="12">
      <c r="A24" s="79"/>
      <c r="B24" s="80" t="s">
        <v>100</v>
      </c>
      <c r="C24" s="80"/>
      <c r="D24" s="3"/>
      <c r="E24" s="82"/>
      <c r="F24" s="84"/>
      <c r="G24" s="83"/>
      <c r="H24" s="84"/>
      <c r="I24" s="85"/>
      <c r="J24" s="86"/>
      <c r="K24" s="84"/>
      <c r="L24" s="83"/>
      <c r="M24" s="86"/>
      <c r="N24" s="85"/>
      <c r="O24" s="82" t="s">
        <v>18</v>
      </c>
      <c r="P24" s="84"/>
      <c r="Q24" s="83" t="s">
        <v>19</v>
      </c>
      <c r="R24" s="86"/>
      <c r="S24" s="85" t="s">
        <v>19</v>
      </c>
      <c r="T24" s="82" t="s">
        <v>16</v>
      </c>
      <c r="U24" s="84"/>
      <c r="V24" s="83" t="s">
        <v>18</v>
      </c>
      <c r="W24" s="86"/>
      <c r="X24" s="85" t="s">
        <v>18</v>
      </c>
      <c r="Y24" s="87" t="s">
        <v>186</v>
      </c>
      <c r="Z24" s="88" t="s">
        <v>19</v>
      </c>
      <c r="AA24" s="89"/>
      <c r="AB24" s="90"/>
      <c r="AC24" s="91"/>
    </row>
    <row r="25" spans="1:29" s="7" customFormat="1" ht="15">
      <c r="A25" s="66" t="s">
        <v>20</v>
      </c>
      <c r="B25" s="67" t="s">
        <v>91</v>
      </c>
      <c r="C25" s="67" t="s">
        <v>99</v>
      </c>
      <c r="D25" s="2">
        <v>2006</v>
      </c>
      <c r="E25" s="69"/>
      <c r="F25" s="71"/>
      <c r="G25" s="70"/>
      <c r="H25" s="71"/>
      <c r="I25" s="72">
        <f>E25+G25-H25</f>
        <v>0</v>
      </c>
      <c r="J25" s="73"/>
      <c r="K25" s="71"/>
      <c r="L25" s="70"/>
      <c r="M25" s="71"/>
      <c r="N25" s="72">
        <f>J25+L25-M25</f>
        <v>0</v>
      </c>
      <c r="O25" s="69">
        <v>3.1</v>
      </c>
      <c r="P25" s="71">
        <v>8</v>
      </c>
      <c r="Q25" s="70">
        <v>3</v>
      </c>
      <c r="R25" s="73"/>
      <c r="S25" s="72">
        <f>O25+Q25-R25</f>
        <v>6.1</v>
      </c>
      <c r="T25" s="69">
        <v>3.1</v>
      </c>
      <c r="U25" s="71">
        <v>6</v>
      </c>
      <c r="V25" s="70">
        <v>4.144</v>
      </c>
      <c r="W25" s="73"/>
      <c r="X25" s="72">
        <f>T25+V25-W25</f>
        <v>7.244</v>
      </c>
      <c r="Y25" s="74">
        <f>SUM(E25+J25+O25+T25)</f>
        <v>6.2</v>
      </c>
      <c r="Z25" s="75">
        <f>SUM(G25+L25+Q25+V25)</f>
        <v>7.144</v>
      </c>
      <c r="AA25" s="76">
        <f>$I25+$N25+$S25+$X25</f>
        <v>13.344</v>
      </c>
      <c r="AB25" s="77"/>
      <c r="AC25" s="78">
        <f>SUM(G25+L25+Q25+V25)-SUM((F25++P25+U25))</f>
        <v>-6.856</v>
      </c>
    </row>
    <row r="26" spans="1:29" s="94" customFormat="1" ht="12">
      <c r="A26" s="79"/>
      <c r="B26" s="80" t="s">
        <v>103</v>
      </c>
      <c r="C26" s="80"/>
      <c r="D26" s="3"/>
      <c r="E26" s="82"/>
      <c r="F26" s="84"/>
      <c r="G26" s="83"/>
      <c r="H26" s="84"/>
      <c r="I26" s="85"/>
      <c r="J26" s="86"/>
      <c r="K26" s="84"/>
      <c r="L26" s="83"/>
      <c r="M26" s="86"/>
      <c r="N26" s="85"/>
      <c r="O26" s="82" t="s">
        <v>19</v>
      </c>
      <c r="P26" s="84"/>
      <c r="Q26" s="83" t="s">
        <v>20</v>
      </c>
      <c r="R26" s="86"/>
      <c r="S26" s="85" t="s">
        <v>20</v>
      </c>
      <c r="T26" s="82" t="s">
        <v>19</v>
      </c>
      <c r="U26" s="84"/>
      <c r="V26" s="83" t="s">
        <v>21</v>
      </c>
      <c r="W26" s="86"/>
      <c r="X26" s="85" t="s">
        <v>20</v>
      </c>
      <c r="Y26" s="87" t="s">
        <v>19</v>
      </c>
      <c r="Z26" s="88" t="s">
        <v>20</v>
      </c>
      <c r="AA26" s="89"/>
      <c r="AB26" s="90"/>
      <c r="AC26" s="91"/>
    </row>
    <row r="27" spans="1:29" s="7" customFormat="1" ht="15">
      <c r="A27" s="66" t="s">
        <v>21</v>
      </c>
      <c r="B27" s="67" t="s">
        <v>90</v>
      </c>
      <c r="C27" s="67" t="s">
        <v>70</v>
      </c>
      <c r="D27" s="2">
        <v>2007</v>
      </c>
      <c r="E27" s="69"/>
      <c r="F27" s="71"/>
      <c r="G27" s="70"/>
      <c r="H27" s="71"/>
      <c r="I27" s="72">
        <f>E27+G27-H27</f>
        <v>0</v>
      </c>
      <c r="J27" s="73"/>
      <c r="K27" s="71"/>
      <c r="L27" s="70"/>
      <c r="M27" s="71"/>
      <c r="N27" s="72">
        <f>J27+L27-M27</f>
        <v>0</v>
      </c>
      <c r="O27" s="69">
        <v>2.5</v>
      </c>
      <c r="P27" s="71">
        <v>6</v>
      </c>
      <c r="Q27" s="70">
        <v>0.5</v>
      </c>
      <c r="R27" s="73"/>
      <c r="S27" s="72">
        <f>O27+Q27-R27</f>
        <v>3</v>
      </c>
      <c r="T27" s="69">
        <v>2.8</v>
      </c>
      <c r="U27" s="71">
        <v>6</v>
      </c>
      <c r="V27" s="70">
        <v>4.3</v>
      </c>
      <c r="W27" s="73"/>
      <c r="X27" s="72">
        <f>T27+V27-W27</f>
        <v>7.1</v>
      </c>
      <c r="Y27" s="74">
        <f>SUM(E27+J27+O27+T27)</f>
        <v>5.3</v>
      </c>
      <c r="Z27" s="75">
        <f>SUM(G27+L27+Q27+V27)</f>
        <v>4.8</v>
      </c>
      <c r="AA27" s="76">
        <f>$I27+$N27+$S27+$X27</f>
        <v>10.1</v>
      </c>
      <c r="AB27" s="77"/>
      <c r="AC27" s="78">
        <f>SUM(G27+L27+Q27+V27)-SUM((F27++P27+U27))</f>
        <v>-7.2</v>
      </c>
    </row>
    <row r="28" spans="1:29" s="94" customFormat="1" ht="12.75" thickBot="1">
      <c r="A28" s="119"/>
      <c r="B28" s="95" t="s">
        <v>103</v>
      </c>
      <c r="C28" s="95"/>
      <c r="D28" s="120"/>
      <c r="E28" s="96"/>
      <c r="F28" s="98"/>
      <c r="G28" s="97"/>
      <c r="H28" s="98"/>
      <c r="I28" s="99"/>
      <c r="J28" s="100"/>
      <c r="K28" s="98"/>
      <c r="L28" s="97"/>
      <c r="M28" s="100"/>
      <c r="N28" s="99"/>
      <c r="O28" s="96" t="s">
        <v>172</v>
      </c>
      <c r="P28" s="98"/>
      <c r="Q28" s="97" t="s">
        <v>21</v>
      </c>
      <c r="R28" s="100"/>
      <c r="S28" s="99" t="s">
        <v>21</v>
      </c>
      <c r="T28" s="96" t="s">
        <v>21</v>
      </c>
      <c r="U28" s="98" t="s">
        <v>190</v>
      </c>
      <c r="V28" s="97" t="s">
        <v>20</v>
      </c>
      <c r="W28" s="100"/>
      <c r="X28" s="99" t="s">
        <v>21</v>
      </c>
      <c r="Y28" s="101" t="s">
        <v>21</v>
      </c>
      <c r="Z28" s="102" t="s">
        <v>21</v>
      </c>
      <c r="AA28" s="103"/>
      <c r="AB28" s="90"/>
      <c r="AC28" s="104"/>
    </row>
    <row r="29" spans="1:29" s="94" customFormat="1" ht="6.75" customHeight="1">
      <c r="A29" s="105"/>
      <c r="B29" s="106"/>
      <c r="C29" s="106"/>
      <c r="D29" s="107"/>
      <c r="E29" s="108"/>
      <c r="F29" s="108"/>
      <c r="G29" s="109"/>
      <c r="H29" s="108"/>
      <c r="I29" s="110"/>
      <c r="J29" s="111"/>
      <c r="K29" s="108"/>
      <c r="L29" s="110"/>
      <c r="M29" s="111"/>
      <c r="N29" s="110"/>
      <c r="O29" s="112"/>
      <c r="P29" s="108"/>
      <c r="Q29" s="113"/>
      <c r="R29" s="112"/>
      <c r="S29" s="110"/>
      <c r="T29" s="111"/>
      <c r="U29" s="108"/>
      <c r="V29" s="113"/>
      <c r="W29" s="112"/>
      <c r="X29" s="110"/>
      <c r="Y29" s="111"/>
      <c r="Z29" s="110"/>
      <c r="AA29" s="10"/>
      <c r="AB29" s="24"/>
      <c r="AC29" s="24"/>
    </row>
    <row r="30" spans="1:28" s="5" customFormat="1" ht="15" customHeight="1">
      <c r="A30" s="194" t="s">
        <v>26</v>
      </c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4"/>
      <c r="U30" s="15"/>
      <c r="V30" s="15"/>
      <c r="W30" s="14"/>
      <c r="X30" s="15"/>
      <c r="Y30" s="14"/>
      <c r="Z30" s="15"/>
      <c r="AA30" s="14"/>
      <c r="AB30" s="14"/>
    </row>
    <row r="31" spans="3:28" s="6" customFormat="1" ht="6" customHeight="1">
      <c r="C31" s="16"/>
      <c r="D31" s="17"/>
      <c r="E31" s="150"/>
      <c r="F31" s="18"/>
      <c r="G31" s="20"/>
      <c r="H31" s="19"/>
      <c r="I31" s="20"/>
      <c r="J31" s="19"/>
      <c r="K31" s="20"/>
      <c r="L31" s="20"/>
      <c r="M31" s="19"/>
      <c r="N31" s="20"/>
      <c r="O31" s="19"/>
      <c r="P31" s="20"/>
      <c r="Q31" s="20"/>
      <c r="R31" s="19"/>
      <c r="S31" s="20"/>
      <c r="T31" s="19"/>
      <c r="U31" s="20"/>
      <c r="V31" s="20"/>
      <c r="W31" s="19"/>
      <c r="X31" s="20"/>
      <c r="Y31" s="19"/>
      <c r="Z31" s="20"/>
      <c r="AA31" s="19"/>
      <c r="AB31" s="19"/>
    </row>
    <row r="32" spans="1:29" s="7" customFormat="1" ht="15">
      <c r="A32" s="192" t="s">
        <v>27</v>
      </c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21"/>
    </row>
    <row r="33" spans="1:29" s="7" customFormat="1" ht="15">
      <c r="A33" s="192" t="s">
        <v>31</v>
      </c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21"/>
    </row>
    <row r="34" spans="1:29" s="7" customFormat="1" ht="15">
      <c r="A34" s="192" t="s">
        <v>28</v>
      </c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21"/>
    </row>
    <row r="35" spans="1:29" s="7" customFormat="1" ht="15">
      <c r="A35" s="192" t="s">
        <v>29</v>
      </c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21"/>
    </row>
    <row r="36" spans="1:29" s="7" customFormat="1" ht="15">
      <c r="A36" s="192" t="s">
        <v>160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21"/>
    </row>
    <row r="37" spans="1:29" ht="6.75" customHeight="1">
      <c r="A37" s="22"/>
      <c r="C37" s="23"/>
      <c r="D37" s="24"/>
      <c r="E37" s="151"/>
      <c r="F37" s="11"/>
      <c r="G37" s="25"/>
      <c r="H37" s="12"/>
      <c r="I37" s="25"/>
      <c r="J37" s="10"/>
      <c r="L37" s="25"/>
      <c r="M37" s="10"/>
      <c r="N37" s="25"/>
      <c r="O37" s="12"/>
      <c r="P37" s="11"/>
      <c r="Q37" s="25"/>
      <c r="R37" s="13"/>
      <c r="S37" s="26"/>
      <c r="T37" s="27"/>
      <c r="U37" s="26"/>
      <c r="V37" s="25"/>
      <c r="W37" s="27"/>
      <c r="X37" s="26"/>
      <c r="Y37" s="27"/>
      <c r="Z37" s="26"/>
      <c r="AA37" s="27"/>
      <c r="AB37" s="27"/>
      <c r="AC37" s="4"/>
    </row>
    <row r="38" spans="1:29" s="1" customFormat="1" ht="74.25" customHeight="1">
      <c r="A38" s="183" t="s">
        <v>191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2"/>
      <c r="AC38" s="21"/>
    </row>
    <row r="39" spans="1:29" s="1" customFormat="1" ht="19.5">
      <c r="A39" s="143"/>
      <c r="B39"/>
      <c r="C39"/>
      <c r="D39" s="116"/>
      <c r="E39" s="152"/>
      <c r="F39" s="9"/>
      <c r="G39" s="9"/>
      <c r="H39" s="10"/>
      <c r="I39" s="9"/>
      <c r="J39" s="117"/>
      <c r="K39" s="9"/>
      <c r="L39" s="9"/>
      <c r="M39" s="10"/>
      <c r="N39" s="9"/>
      <c r="O39" s="117"/>
      <c r="P39" s="11"/>
      <c r="Q39" s="9"/>
      <c r="R39" s="12"/>
      <c r="S39" s="11"/>
      <c r="T39" s="117"/>
      <c r="U39" s="9"/>
      <c r="V39" s="9"/>
      <c r="W39" s="10"/>
      <c r="X39" s="9"/>
      <c r="Y39" s="117"/>
      <c r="Z39" s="11"/>
      <c r="AA39" s="12"/>
      <c r="AB39" s="13"/>
      <c r="AC39" s="118"/>
    </row>
    <row r="40" spans="1:29" s="1" customFormat="1" ht="12.75">
      <c r="A40" s="115"/>
      <c r="B40" s="8"/>
      <c r="C40" s="8"/>
      <c r="D40" s="116"/>
      <c r="E40" s="152"/>
      <c r="F40" s="9"/>
      <c r="G40" s="9"/>
      <c r="H40" s="10"/>
      <c r="I40" s="9"/>
      <c r="J40" s="117"/>
      <c r="K40" s="9"/>
      <c r="L40" s="9"/>
      <c r="M40" s="10"/>
      <c r="N40" s="9"/>
      <c r="O40" s="117"/>
      <c r="P40" s="11"/>
      <c r="Q40" s="9"/>
      <c r="R40" s="12"/>
      <c r="S40" s="11"/>
      <c r="T40" s="117"/>
      <c r="U40" s="9"/>
      <c r="V40" s="9"/>
      <c r="W40" s="10"/>
      <c r="X40" s="9"/>
      <c r="Y40" s="117"/>
      <c r="Z40" s="11"/>
      <c r="AA40" s="12"/>
      <c r="AB40" s="13"/>
      <c r="AC40" s="118"/>
    </row>
    <row r="41" spans="5:28" ht="12.75">
      <c r="E41" s="152"/>
      <c r="G41" s="9"/>
      <c r="H41" s="10"/>
      <c r="I41" s="9"/>
      <c r="J41" s="117"/>
      <c r="L41" s="9"/>
      <c r="M41" s="10"/>
      <c r="N41" s="9"/>
      <c r="O41" s="117"/>
      <c r="P41" s="11"/>
      <c r="Q41" s="9"/>
      <c r="R41" s="12"/>
      <c r="S41" s="11"/>
      <c r="T41" s="117"/>
      <c r="V41" s="9"/>
      <c r="W41" s="10"/>
      <c r="X41" s="9"/>
      <c r="Y41" s="117"/>
      <c r="Z41" s="11"/>
      <c r="AA41" s="12"/>
      <c r="AB41" s="13"/>
    </row>
    <row r="42" spans="5:28" ht="12.75">
      <c r="E42" s="152"/>
      <c r="G42" s="9"/>
      <c r="H42" s="10"/>
      <c r="I42" s="9"/>
      <c r="J42" s="117"/>
      <c r="L42" s="9"/>
      <c r="M42" s="10"/>
      <c r="N42" s="9"/>
      <c r="O42" s="117"/>
      <c r="P42" s="11"/>
      <c r="Q42" s="9"/>
      <c r="R42" s="12"/>
      <c r="S42" s="11"/>
      <c r="T42" s="117"/>
      <c r="V42" s="9"/>
      <c r="W42" s="10"/>
      <c r="X42" s="9"/>
      <c r="Y42" s="117"/>
      <c r="Z42" s="11"/>
      <c r="AA42" s="12"/>
      <c r="AB42" s="13"/>
    </row>
    <row r="43" spans="5:28" ht="12.75">
      <c r="E43" s="152"/>
      <c r="G43" s="9"/>
      <c r="H43" s="10"/>
      <c r="I43" s="9"/>
      <c r="J43" s="117"/>
      <c r="L43" s="9"/>
      <c r="M43" s="10"/>
      <c r="N43" s="9"/>
      <c r="O43" s="117"/>
      <c r="P43" s="11"/>
      <c r="Q43" s="9"/>
      <c r="R43" s="12"/>
      <c r="S43" s="11"/>
      <c r="T43" s="117"/>
      <c r="V43" s="9"/>
      <c r="W43" s="10"/>
      <c r="X43" s="9"/>
      <c r="Y43" s="117"/>
      <c r="Z43" s="11"/>
      <c r="AA43" s="12"/>
      <c r="AB43" s="13"/>
    </row>
    <row r="44" spans="5:28" ht="12.75">
      <c r="E44" s="152"/>
      <c r="G44" s="9"/>
      <c r="H44" s="10"/>
      <c r="I44" s="9"/>
      <c r="J44" s="117"/>
      <c r="L44" s="9"/>
      <c r="M44" s="10"/>
      <c r="N44" s="9"/>
      <c r="O44" s="117"/>
      <c r="P44" s="11"/>
      <c r="Q44" s="9"/>
      <c r="R44" s="12"/>
      <c r="S44" s="11"/>
      <c r="T44" s="117"/>
      <c r="V44" s="9"/>
      <c r="W44" s="10"/>
      <c r="X44" s="9"/>
      <c r="Y44" s="117"/>
      <c r="Z44" s="11"/>
      <c r="AA44" s="12"/>
      <c r="AB44" s="13"/>
    </row>
    <row r="45" spans="5:28" ht="12.75">
      <c r="E45" s="152"/>
      <c r="G45" s="9"/>
      <c r="H45" s="10"/>
      <c r="I45" s="9"/>
      <c r="J45" s="117"/>
      <c r="L45" s="9"/>
      <c r="M45" s="10"/>
      <c r="N45" s="9"/>
      <c r="O45" s="117"/>
      <c r="P45" s="11"/>
      <c r="Q45" s="9"/>
      <c r="R45" s="12"/>
      <c r="S45" s="11"/>
      <c r="T45" s="117"/>
      <c r="V45" s="9"/>
      <c r="W45" s="10"/>
      <c r="X45" s="9"/>
      <c r="Y45" s="117"/>
      <c r="Z45" s="11"/>
      <c r="AA45" s="12"/>
      <c r="AB45" s="13"/>
    </row>
    <row r="46" spans="5:28" ht="12.75">
      <c r="E46" s="152"/>
      <c r="G46" s="9"/>
      <c r="H46" s="10"/>
      <c r="I46" s="9"/>
      <c r="J46" s="117"/>
      <c r="L46" s="9"/>
      <c r="M46" s="10"/>
      <c r="N46" s="9"/>
      <c r="O46" s="117"/>
      <c r="P46" s="11"/>
      <c r="Q46" s="9"/>
      <c r="R46" s="12"/>
      <c r="S46" s="11"/>
      <c r="T46" s="117"/>
      <c r="V46" s="9"/>
      <c r="W46" s="10"/>
      <c r="X46" s="9"/>
      <c r="Y46" s="117"/>
      <c r="Z46" s="11"/>
      <c r="AA46" s="12"/>
      <c r="AB46" s="13"/>
    </row>
    <row r="47" spans="5:28" ht="12.75">
      <c r="E47" s="152"/>
      <c r="G47" s="9"/>
      <c r="H47" s="10"/>
      <c r="I47" s="9"/>
      <c r="J47" s="117"/>
      <c r="L47" s="9"/>
      <c r="M47" s="10"/>
      <c r="N47" s="9"/>
      <c r="O47" s="117"/>
      <c r="P47" s="11"/>
      <c r="Q47" s="9"/>
      <c r="R47" s="12"/>
      <c r="S47" s="11"/>
      <c r="T47" s="117"/>
      <c r="V47" s="9"/>
      <c r="W47" s="10"/>
      <c r="X47" s="9"/>
      <c r="Y47" s="117"/>
      <c r="Z47" s="11"/>
      <c r="AA47" s="12"/>
      <c r="AB47" s="13"/>
    </row>
    <row r="48" ht="12.75">
      <c r="AC48" s="24"/>
    </row>
    <row r="49" ht="12.75">
      <c r="AC49" s="24"/>
    </row>
    <row r="50" ht="12.75">
      <c r="AC50" s="24"/>
    </row>
    <row r="51" ht="12.75">
      <c r="AC51" s="24"/>
    </row>
    <row r="52" ht="12.75">
      <c r="AC52" s="24"/>
    </row>
    <row r="53" ht="12.75">
      <c r="AC53" s="24"/>
    </row>
    <row r="54" ht="12.75">
      <c r="AC54" s="24"/>
    </row>
    <row r="55" ht="12.75">
      <c r="AC55" s="24"/>
    </row>
    <row r="56" ht="12.75">
      <c r="AC56" s="24"/>
    </row>
    <row r="57" ht="12.75">
      <c r="AC57" s="24"/>
    </row>
    <row r="58" ht="12.75">
      <c r="AC58" s="24"/>
    </row>
    <row r="59" ht="12.75">
      <c r="AC59" s="24"/>
    </row>
    <row r="60" ht="12.75">
      <c r="AC60" s="24"/>
    </row>
    <row r="61" ht="12.75">
      <c r="AC61" s="24"/>
    </row>
    <row r="62" ht="12.75">
      <c r="AC62" s="24"/>
    </row>
    <row r="63" ht="12.75">
      <c r="AC63" s="24"/>
    </row>
    <row r="64" ht="12.75">
      <c r="AC64" s="24"/>
    </row>
    <row r="65" ht="12.75">
      <c r="AC65" s="24"/>
    </row>
    <row r="66" ht="12.75">
      <c r="AC66" s="24"/>
    </row>
    <row r="67" ht="12.75">
      <c r="AC67" s="24"/>
    </row>
    <row r="68" ht="12.75">
      <c r="AC68" s="24"/>
    </row>
    <row r="69" ht="12.75">
      <c r="AC69" s="24"/>
    </row>
    <row r="70" ht="12.75">
      <c r="AC70" s="24"/>
    </row>
    <row r="71" ht="12.75">
      <c r="AC71" s="24"/>
    </row>
    <row r="72" ht="12.75">
      <c r="AC72" s="24"/>
    </row>
  </sheetData>
  <sheetProtection/>
  <mergeCells count="15">
    <mergeCell ref="AC5:AC6"/>
    <mergeCell ref="X1:AA1"/>
    <mergeCell ref="B3:AA3"/>
    <mergeCell ref="E1:V1"/>
    <mergeCell ref="E5:I5"/>
    <mergeCell ref="J5:N5"/>
    <mergeCell ref="O5:S5"/>
    <mergeCell ref="T5:X5"/>
    <mergeCell ref="A35:AB35"/>
    <mergeCell ref="A36:AB36"/>
    <mergeCell ref="A38:AA38"/>
    <mergeCell ref="A30:S30"/>
    <mergeCell ref="A32:AB32"/>
    <mergeCell ref="A33:AB33"/>
    <mergeCell ref="A34:AB34"/>
  </mergeCells>
  <printOptions/>
  <pageMargins left="0.18" right="0.13" top="0.32" bottom="0.22" header="0.04" footer="0.09"/>
  <pageSetup horizontalDpi="300" verticalDpi="300" orientation="landscape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Q112"/>
  <sheetViews>
    <sheetView zoomScalePageLayoutView="0" workbookViewId="0" topLeftCell="A1">
      <selection activeCell="AH27" sqref="AH27"/>
    </sheetView>
  </sheetViews>
  <sheetFormatPr defaultColWidth="9.140625" defaultRowHeight="12.75"/>
  <cols>
    <col min="1" max="1" width="3.57421875" style="115" customWidth="1"/>
    <col min="2" max="2" width="14.7109375" style="8" customWidth="1"/>
    <col min="3" max="3" width="10.28125" style="8" customWidth="1"/>
    <col min="4" max="4" width="3.7109375" style="116" customWidth="1"/>
    <col min="5" max="5" width="4.421875" style="9" customWidth="1"/>
    <col min="6" max="6" width="4.00390625" style="9" customWidth="1"/>
    <col min="7" max="7" width="4.57421875" style="10" customWidth="1"/>
    <col min="8" max="8" width="3.28125" style="9" customWidth="1"/>
    <col min="9" max="9" width="7.57421875" style="117" customWidth="1"/>
    <col min="10" max="10" width="4.421875" style="9" customWidth="1"/>
    <col min="11" max="11" width="4.00390625" style="9" customWidth="1"/>
    <col min="12" max="12" width="4.57421875" style="10" customWidth="1"/>
    <col min="13" max="13" width="3.28125" style="9" customWidth="1"/>
    <col min="14" max="14" width="7.421875" style="117" customWidth="1"/>
    <col min="15" max="15" width="4.421875" style="11" customWidth="1"/>
    <col min="16" max="16" width="4.00390625" style="9" customWidth="1"/>
    <col min="17" max="17" width="4.57421875" style="12" customWidth="1"/>
    <col min="18" max="18" width="3.28125" style="11" customWidth="1"/>
    <col min="19" max="19" width="7.421875" style="117" customWidth="1"/>
    <col min="20" max="20" width="4.421875" style="9" customWidth="1"/>
    <col min="21" max="21" width="4.00390625" style="9" customWidth="1"/>
    <col min="22" max="22" width="4.57421875" style="10" customWidth="1"/>
    <col min="23" max="23" width="3.28125" style="9" customWidth="1"/>
    <col min="24" max="24" width="7.421875" style="117" customWidth="1"/>
    <col min="25" max="25" width="5.00390625" style="11" customWidth="1"/>
    <col min="26" max="26" width="5.421875" style="12" customWidth="1"/>
    <col min="27" max="27" width="9.7109375" style="13" customWidth="1"/>
    <col min="28" max="28" width="1.7109375" style="118" customWidth="1"/>
    <col min="29" max="29" width="7.57421875" style="118" customWidth="1"/>
    <col min="30" max="43" width="9.140625" style="114" customWidth="1"/>
    <col min="44" max="16384" width="9.140625" style="4" customWidth="1"/>
  </cols>
  <sheetData>
    <row r="1" spans="2:29" s="28" customFormat="1" ht="20.25" customHeight="1">
      <c r="B1" s="29"/>
      <c r="C1" s="29"/>
      <c r="D1" s="30"/>
      <c r="E1" s="184" t="s">
        <v>38</v>
      </c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31"/>
      <c r="X1" s="185" t="s">
        <v>39</v>
      </c>
      <c r="Y1" s="185"/>
      <c r="Z1" s="185"/>
      <c r="AA1" s="185"/>
      <c r="AB1" s="32"/>
      <c r="AC1" s="32"/>
    </row>
    <row r="2" spans="1:43" s="28" customFormat="1" ht="3" customHeight="1">
      <c r="A2" s="32"/>
      <c r="B2" s="34"/>
      <c r="C2" s="34"/>
      <c r="D2" s="35"/>
      <c r="E2" s="36"/>
      <c r="F2" s="36"/>
      <c r="G2" s="37"/>
      <c r="H2" s="36"/>
      <c r="I2" s="37"/>
      <c r="J2" s="36"/>
      <c r="K2" s="36"/>
      <c r="L2" s="37"/>
      <c r="M2" s="36"/>
      <c r="N2" s="37"/>
      <c r="O2" s="38"/>
      <c r="P2" s="36"/>
      <c r="Q2" s="39"/>
      <c r="R2" s="38"/>
      <c r="S2" s="37"/>
      <c r="T2" s="36"/>
      <c r="U2" s="36"/>
      <c r="V2" s="37"/>
      <c r="W2" s="36"/>
      <c r="X2" s="37"/>
      <c r="Y2" s="36"/>
      <c r="Z2" s="37"/>
      <c r="AA2" s="37"/>
      <c r="AB2" s="40"/>
      <c r="AC2" s="40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</row>
    <row r="3" spans="1:43" s="44" customFormat="1" ht="15.75" customHeight="1">
      <c r="A3" s="41"/>
      <c r="B3" s="186" t="s">
        <v>42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42"/>
      <c r="AC3" s="42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</row>
    <row r="4" spans="1:43" s="28" customFormat="1" ht="3" customHeight="1" thickBot="1">
      <c r="A4" s="32"/>
      <c r="B4" s="34"/>
      <c r="C4" s="34"/>
      <c r="D4" s="35"/>
      <c r="E4" s="36"/>
      <c r="F4" s="36"/>
      <c r="G4" s="37"/>
      <c r="H4" s="36"/>
      <c r="I4" s="37"/>
      <c r="J4" s="36"/>
      <c r="K4" s="36"/>
      <c r="L4" s="37"/>
      <c r="M4" s="36"/>
      <c r="N4" s="37"/>
      <c r="O4" s="38"/>
      <c r="P4" s="36"/>
      <c r="Q4" s="39"/>
      <c r="R4" s="38"/>
      <c r="S4" s="37"/>
      <c r="T4" s="36"/>
      <c r="U4" s="36"/>
      <c r="V4" s="37"/>
      <c r="W4" s="36"/>
      <c r="X4" s="37"/>
      <c r="Y4" s="36"/>
      <c r="Z4" s="37"/>
      <c r="AA4" s="37"/>
      <c r="AB4" s="40"/>
      <c r="AC4" s="40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</row>
    <row r="5" spans="1:43" s="44" customFormat="1" ht="22.5" customHeight="1">
      <c r="A5" s="45" t="s">
        <v>0</v>
      </c>
      <c r="B5" s="46" t="s">
        <v>1</v>
      </c>
      <c r="C5" s="46" t="s">
        <v>2</v>
      </c>
      <c r="D5" s="47" t="s">
        <v>3</v>
      </c>
      <c r="E5" s="187"/>
      <c r="F5" s="188"/>
      <c r="G5" s="188"/>
      <c r="H5" s="188"/>
      <c r="I5" s="189"/>
      <c r="J5" s="188"/>
      <c r="K5" s="188"/>
      <c r="L5" s="188"/>
      <c r="M5" s="188"/>
      <c r="N5" s="188"/>
      <c r="O5" s="187"/>
      <c r="P5" s="188"/>
      <c r="Q5" s="188"/>
      <c r="R5" s="188"/>
      <c r="S5" s="189"/>
      <c r="T5" s="187"/>
      <c r="U5" s="188"/>
      <c r="V5" s="188"/>
      <c r="W5" s="188"/>
      <c r="X5" s="189"/>
      <c r="Y5" s="48" t="s">
        <v>4</v>
      </c>
      <c r="Z5" s="49" t="s">
        <v>4</v>
      </c>
      <c r="AA5" s="50"/>
      <c r="AB5" s="51"/>
      <c r="AC5" s="190" t="s">
        <v>30</v>
      </c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</row>
    <row r="6" spans="1:43" s="65" customFormat="1" ht="15.75" customHeight="1" thickBot="1">
      <c r="A6" s="52"/>
      <c r="B6" s="53"/>
      <c r="C6" s="53"/>
      <c r="D6" s="54"/>
      <c r="E6" s="55" t="s">
        <v>6</v>
      </c>
      <c r="F6" s="58" t="s">
        <v>9</v>
      </c>
      <c r="G6" s="56" t="s">
        <v>7</v>
      </c>
      <c r="H6" s="57" t="s">
        <v>8</v>
      </c>
      <c r="I6" s="59" t="s">
        <v>10</v>
      </c>
      <c r="J6" s="55" t="s">
        <v>6</v>
      </c>
      <c r="K6" s="58" t="s">
        <v>9</v>
      </c>
      <c r="L6" s="56" t="s">
        <v>7</v>
      </c>
      <c r="M6" s="57" t="s">
        <v>8</v>
      </c>
      <c r="N6" s="59" t="s">
        <v>10</v>
      </c>
      <c r="O6" s="55" t="s">
        <v>6</v>
      </c>
      <c r="P6" s="58" t="s">
        <v>9</v>
      </c>
      <c r="Q6" s="56" t="s">
        <v>7</v>
      </c>
      <c r="R6" s="57" t="s">
        <v>8</v>
      </c>
      <c r="S6" s="59" t="s">
        <v>10</v>
      </c>
      <c r="T6" s="55" t="s">
        <v>6</v>
      </c>
      <c r="U6" s="58" t="s">
        <v>9</v>
      </c>
      <c r="V6" s="56" t="s">
        <v>7</v>
      </c>
      <c r="W6" s="57" t="s">
        <v>8</v>
      </c>
      <c r="X6" s="59" t="s">
        <v>10</v>
      </c>
      <c r="Y6" s="60" t="s">
        <v>6</v>
      </c>
      <c r="Z6" s="61" t="s">
        <v>7</v>
      </c>
      <c r="AA6" s="62" t="s">
        <v>5</v>
      </c>
      <c r="AB6" s="63"/>
      <c r="AC6" s="191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</row>
    <row r="7" spans="1:29" s="7" customFormat="1" ht="15">
      <c r="A7" s="132" t="s">
        <v>11</v>
      </c>
      <c r="B7" s="133" t="s">
        <v>127</v>
      </c>
      <c r="C7" s="133" t="s">
        <v>57</v>
      </c>
      <c r="D7" s="174">
        <v>2005</v>
      </c>
      <c r="E7" s="134"/>
      <c r="F7" s="135"/>
      <c r="G7" s="136"/>
      <c r="H7" s="135"/>
      <c r="I7" s="137">
        <f>E7+G7-H7</f>
        <v>0</v>
      </c>
      <c r="J7" s="138"/>
      <c r="K7" s="135"/>
      <c r="L7" s="136"/>
      <c r="M7" s="135"/>
      <c r="N7" s="137">
        <f>J7+L7-M7</f>
        <v>0</v>
      </c>
      <c r="O7" s="134">
        <v>4.9</v>
      </c>
      <c r="P7" s="135">
        <v>10</v>
      </c>
      <c r="Q7" s="136">
        <v>8.07</v>
      </c>
      <c r="R7" s="138"/>
      <c r="S7" s="137">
        <f>O7+Q7-R7</f>
        <v>12.97</v>
      </c>
      <c r="T7" s="134">
        <v>4.3</v>
      </c>
      <c r="U7" s="135">
        <v>10</v>
      </c>
      <c r="V7" s="136">
        <v>8.1</v>
      </c>
      <c r="W7" s="138"/>
      <c r="X7" s="137">
        <f>T7+V7-W7</f>
        <v>12.399999999999999</v>
      </c>
      <c r="Y7" s="139">
        <f>SUM(E7+J7+O7+T7)</f>
        <v>9.2</v>
      </c>
      <c r="Z7" s="140">
        <f>SUM(G7+L7+Q7+V7)</f>
        <v>16.17</v>
      </c>
      <c r="AA7" s="141">
        <f>$I7+$N7+$S7+$X7</f>
        <v>25.369999999999997</v>
      </c>
      <c r="AB7" s="77"/>
      <c r="AC7" s="78">
        <f>SUM(G7+L7+Q7+V7)-SUM((F7++P7+U7))</f>
        <v>-3.8299999999999983</v>
      </c>
    </row>
    <row r="8" spans="1:29" s="93" customFormat="1" ht="12">
      <c r="A8" s="79"/>
      <c r="B8" s="80" t="s">
        <v>79</v>
      </c>
      <c r="C8" s="80"/>
      <c r="D8" s="3"/>
      <c r="E8" s="82"/>
      <c r="F8" s="84"/>
      <c r="G8" s="83"/>
      <c r="H8" s="84"/>
      <c r="I8" s="85"/>
      <c r="J8" s="86"/>
      <c r="K8" s="84"/>
      <c r="L8" s="83"/>
      <c r="M8" s="86"/>
      <c r="N8" s="85"/>
      <c r="O8" s="82" t="s">
        <v>11</v>
      </c>
      <c r="P8" s="84"/>
      <c r="Q8" s="83" t="s">
        <v>11</v>
      </c>
      <c r="R8" s="86"/>
      <c r="S8" s="85" t="s">
        <v>11</v>
      </c>
      <c r="T8" s="82" t="s">
        <v>14</v>
      </c>
      <c r="U8" s="84"/>
      <c r="V8" s="83" t="s">
        <v>14</v>
      </c>
      <c r="W8" s="86"/>
      <c r="X8" s="85" t="s">
        <v>14</v>
      </c>
      <c r="Y8" s="87" t="s">
        <v>12</v>
      </c>
      <c r="Z8" s="88" t="s">
        <v>11</v>
      </c>
      <c r="AA8" s="89"/>
      <c r="AB8" s="90"/>
      <c r="AC8" s="91"/>
    </row>
    <row r="9" spans="1:29" s="7" customFormat="1" ht="15">
      <c r="A9" s="66" t="s">
        <v>12</v>
      </c>
      <c r="B9" s="67" t="s">
        <v>108</v>
      </c>
      <c r="C9" s="67" t="s">
        <v>109</v>
      </c>
      <c r="D9" s="2">
        <v>2004</v>
      </c>
      <c r="E9" s="69"/>
      <c r="F9" s="71"/>
      <c r="G9" s="70"/>
      <c r="H9" s="71"/>
      <c r="I9" s="72">
        <f>E9+G9-H9</f>
        <v>0</v>
      </c>
      <c r="J9" s="73"/>
      <c r="K9" s="71"/>
      <c r="L9" s="70"/>
      <c r="M9" s="71"/>
      <c r="N9" s="72">
        <f>J9+L9-M9</f>
        <v>0</v>
      </c>
      <c r="O9" s="69">
        <v>4.2</v>
      </c>
      <c r="P9" s="71">
        <v>10</v>
      </c>
      <c r="Q9" s="70">
        <v>6.83</v>
      </c>
      <c r="R9" s="73"/>
      <c r="S9" s="72">
        <f>O9+Q9-R9</f>
        <v>11.030000000000001</v>
      </c>
      <c r="T9" s="69">
        <v>5.3</v>
      </c>
      <c r="U9" s="71">
        <v>10</v>
      </c>
      <c r="V9" s="70">
        <v>7.567</v>
      </c>
      <c r="W9" s="73"/>
      <c r="X9" s="72">
        <f>T9+V9-W9</f>
        <v>12.867</v>
      </c>
      <c r="Y9" s="74">
        <f>SUM(E9+J9+O9+T9)</f>
        <v>9.5</v>
      </c>
      <c r="Z9" s="75">
        <f>SUM(G9+L9+Q9+V9)</f>
        <v>14.397</v>
      </c>
      <c r="AA9" s="76">
        <f>$I9+$N9+$S9+$X9</f>
        <v>23.897000000000002</v>
      </c>
      <c r="AB9" s="77"/>
      <c r="AC9" s="78">
        <f>SUM(G9+L9+Q9+V9)-SUM((F9++P9+U9))</f>
        <v>-5.603</v>
      </c>
    </row>
    <row r="10" spans="1:29" s="93" customFormat="1" ht="12">
      <c r="A10" s="79"/>
      <c r="B10" s="80" t="s">
        <v>82</v>
      </c>
      <c r="C10" s="80"/>
      <c r="D10" s="3"/>
      <c r="E10" s="82"/>
      <c r="F10" s="84"/>
      <c r="G10" s="83"/>
      <c r="H10" s="84"/>
      <c r="I10" s="85"/>
      <c r="J10" s="86"/>
      <c r="K10" s="84"/>
      <c r="L10" s="83"/>
      <c r="M10" s="86"/>
      <c r="N10" s="85"/>
      <c r="O10" s="82" t="s">
        <v>179</v>
      </c>
      <c r="P10" s="84"/>
      <c r="Q10" s="83" t="s">
        <v>12</v>
      </c>
      <c r="R10" s="86"/>
      <c r="S10" s="85" t="s">
        <v>12</v>
      </c>
      <c r="T10" s="82" t="s">
        <v>11</v>
      </c>
      <c r="U10" s="84"/>
      <c r="V10" s="83" t="s">
        <v>18</v>
      </c>
      <c r="W10" s="86"/>
      <c r="X10" s="85" t="s">
        <v>11</v>
      </c>
      <c r="Y10" s="87" t="s">
        <v>11</v>
      </c>
      <c r="Z10" s="88" t="s">
        <v>15</v>
      </c>
      <c r="AA10" s="89"/>
      <c r="AB10" s="90"/>
      <c r="AC10" s="91"/>
    </row>
    <row r="11" spans="1:29" s="7" customFormat="1" ht="15">
      <c r="A11" s="66" t="s">
        <v>13</v>
      </c>
      <c r="B11" s="67" t="s">
        <v>132</v>
      </c>
      <c r="C11" s="67" t="s">
        <v>47</v>
      </c>
      <c r="D11" s="2">
        <v>2005</v>
      </c>
      <c r="E11" s="69"/>
      <c r="F11" s="71"/>
      <c r="G11" s="70"/>
      <c r="H11" s="71"/>
      <c r="I11" s="72">
        <f>E11+G11-H11</f>
        <v>0</v>
      </c>
      <c r="J11" s="73"/>
      <c r="K11" s="71"/>
      <c r="L11" s="70"/>
      <c r="M11" s="71"/>
      <c r="N11" s="72">
        <f>J11+L11-M11</f>
        <v>0</v>
      </c>
      <c r="O11" s="69">
        <v>4.3</v>
      </c>
      <c r="P11" s="71">
        <v>10</v>
      </c>
      <c r="Q11" s="70">
        <v>6.43</v>
      </c>
      <c r="R11" s="73"/>
      <c r="S11" s="72">
        <f>O11+Q11-R11</f>
        <v>10.73</v>
      </c>
      <c r="T11" s="69">
        <v>4.1</v>
      </c>
      <c r="U11" s="71">
        <v>10</v>
      </c>
      <c r="V11" s="70">
        <v>8.467</v>
      </c>
      <c r="W11" s="73"/>
      <c r="X11" s="72">
        <f>T11+V11-W11</f>
        <v>12.567</v>
      </c>
      <c r="Y11" s="74">
        <f>SUM(E11+J11+O11+T11)</f>
        <v>8.399999999999999</v>
      </c>
      <c r="Z11" s="75">
        <f>SUM(G11+L11+Q11+V11)</f>
        <v>14.897</v>
      </c>
      <c r="AA11" s="76">
        <f>$I11+$N11+$S11+$X11</f>
        <v>23.297</v>
      </c>
      <c r="AB11" s="77"/>
      <c r="AC11" s="78">
        <f>SUM(G11+L11+Q11+V11)-SUM((F11++P11+U11))</f>
        <v>-5.103</v>
      </c>
    </row>
    <row r="12" spans="1:29" s="93" customFormat="1" ht="12">
      <c r="A12" s="79"/>
      <c r="B12" s="80" t="s">
        <v>82</v>
      </c>
      <c r="C12" s="80"/>
      <c r="D12" s="3"/>
      <c r="E12" s="82"/>
      <c r="F12" s="84"/>
      <c r="G12" s="83"/>
      <c r="H12" s="84"/>
      <c r="I12" s="85"/>
      <c r="J12" s="86"/>
      <c r="K12" s="84"/>
      <c r="L12" s="83"/>
      <c r="M12" s="86"/>
      <c r="N12" s="85"/>
      <c r="O12" s="82" t="s">
        <v>161</v>
      </c>
      <c r="P12" s="84"/>
      <c r="Q12" s="83" t="s">
        <v>16</v>
      </c>
      <c r="R12" s="86"/>
      <c r="S12" s="85" t="s">
        <v>15</v>
      </c>
      <c r="T12" s="82" t="s">
        <v>174</v>
      </c>
      <c r="U12" s="84"/>
      <c r="V12" s="83" t="s">
        <v>11</v>
      </c>
      <c r="W12" s="86"/>
      <c r="X12" s="85" t="s">
        <v>12</v>
      </c>
      <c r="Y12" s="87" t="s">
        <v>167</v>
      </c>
      <c r="Z12" s="88" t="s">
        <v>12</v>
      </c>
      <c r="AA12" s="89"/>
      <c r="AB12" s="90"/>
      <c r="AC12" s="91"/>
    </row>
    <row r="13" spans="1:29" s="7" customFormat="1" ht="15">
      <c r="A13" s="66" t="s">
        <v>14</v>
      </c>
      <c r="B13" s="67" t="s">
        <v>131</v>
      </c>
      <c r="C13" s="67" t="s">
        <v>105</v>
      </c>
      <c r="D13" s="2">
        <v>2005</v>
      </c>
      <c r="E13" s="69"/>
      <c r="F13" s="71"/>
      <c r="G13" s="70"/>
      <c r="H13" s="71"/>
      <c r="I13" s="72">
        <f>E13+G13-H13</f>
        <v>0</v>
      </c>
      <c r="J13" s="73"/>
      <c r="K13" s="71"/>
      <c r="L13" s="70"/>
      <c r="M13" s="71"/>
      <c r="N13" s="72">
        <f>J13+L13-M13</f>
        <v>0</v>
      </c>
      <c r="O13" s="69">
        <v>4.2</v>
      </c>
      <c r="P13" s="71">
        <v>10</v>
      </c>
      <c r="Q13" s="70">
        <v>6.67</v>
      </c>
      <c r="R13" s="73"/>
      <c r="S13" s="72">
        <f>O13+Q13-R13</f>
        <v>10.870000000000001</v>
      </c>
      <c r="T13" s="69">
        <v>4.4</v>
      </c>
      <c r="U13" s="71">
        <v>10</v>
      </c>
      <c r="V13" s="70">
        <v>7.8</v>
      </c>
      <c r="W13" s="73"/>
      <c r="X13" s="72">
        <f>T13+V13-W13</f>
        <v>12.2</v>
      </c>
      <c r="Y13" s="74">
        <f>SUM(E13+J13+O13+T13)</f>
        <v>8.600000000000001</v>
      </c>
      <c r="Z13" s="75">
        <f>SUM(G13+L13+Q13+V13)</f>
        <v>14.469999999999999</v>
      </c>
      <c r="AA13" s="76">
        <f>$I13+$N13+$S13+$X13</f>
        <v>23.07</v>
      </c>
      <c r="AB13" s="77"/>
      <c r="AC13" s="78">
        <f>SUM(G13+L13+Q13+V13)-SUM((F13++P13+U13))</f>
        <v>-5.530000000000001</v>
      </c>
    </row>
    <row r="14" spans="1:29" s="93" customFormat="1" ht="12">
      <c r="A14" s="79"/>
      <c r="B14" s="80" t="s">
        <v>80</v>
      </c>
      <c r="C14" s="80"/>
      <c r="D14" s="3"/>
      <c r="E14" s="82"/>
      <c r="F14" s="84"/>
      <c r="G14" s="83"/>
      <c r="H14" s="84"/>
      <c r="I14" s="85"/>
      <c r="J14" s="86"/>
      <c r="K14" s="84"/>
      <c r="L14" s="83"/>
      <c r="M14" s="86"/>
      <c r="N14" s="85"/>
      <c r="O14" s="82" t="s">
        <v>179</v>
      </c>
      <c r="P14" s="84"/>
      <c r="Q14" s="83" t="s">
        <v>14</v>
      </c>
      <c r="R14" s="86"/>
      <c r="S14" s="85" t="s">
        <v>14</v>
      </c>
      <c r="T14" s="82" t="s">
        <v>173</v>
      </c>
      <c r="U14" s="84"/>
      <c r="V14" s="83" t="s">
        <v>16</v>
      </c>
      <c r="W14" s="86"/>
      <c r="X14" s="85" t="s">
        <v>15</v>
      </c>
      <c r="Y14" s="87" t="s">
        <v>13</v>
      </c>
      <c r="Z14" s="88" t="s">
        <v>13</v>
      </c>
      <c r="AA14" s="89"/>
      <c r="AB14" s="90"/>
      <c r="AC14" s="91"/>
    </row>
    <row r="15" spans="1:29" s="7" customFormat="1" ht="15">
      <c r="A15" s="66" t="s">
        <v>15</v>
      </c>
      <c r="B15" s="67" t="s">
        <v>120</v>
      </c>
      <c r="C15" s="67" t="s">
        <v>69</v>
      </c>
      <c r="D15" s="2">
        <v>2005</v>
      </c>
      <c r="E15" s="69"/>
      <c r="F15" s="71"/>
      <c r="G15" s="70"/>
      <c r="H15" s="71"/>
      <c r="I15" s="72">
        <f>E15+G15-H15</f>
        <v>0</v>
      </c>
      <c r="J15" s="73"/>
      <c r="K15" s="71"/>
      <c r="L15" s="70"/>
      <c r="M15" s="71"/>
      <c r="N15" s="72">
        <f>J15+L15-M15</f>
        <v>0</v>
      </c>
      <c r="O15" s="69">
        <v>4.2</v>
      </c>
      <c r="P15" s="71">
        <v>10</v>
      </c>
      <c r="Q15" s="70">
        <v>6.7</v>
      </c>
      <c r="R15" s="73"/>
      <c r="S15" s="72">
        <f>O15+Q15-R15</f>
        <v>10.9</v>
      </c>
      <c r="T15" s="69">
        <v>3.7</v>
      </c>
      <c r="U15" s="71">
        <v>10</v>
      </c>
      <c r="V15" s="70">
        <v>7.7</v>
      </c>
      <c r="W15" s="73"/>
      <c r="X15" s="72">
        <f>T15+V15-W15</f>
        <v>11.4</v>
      </c>
      <c r="Y15" s="74">
        <f>SUM(E15+J15+O15+T15)</f>
        <v>7.9</v>
      </c>
      <c r="Z15" s="75">
        <f>SUM(G15+L15+Q15+V15)</f>
        <v>14.4</v>
      </c>
      <c r="AA15" s="76">
        <f>$I15+$N15+$S15+$X15</f>
        <v>22.3</v>
      </c>
      <c r="AB15" s="77"/>
      <c r="AC15" s="78">
        <f>SUM(G15+L15+Q15+V15)-SUM((F15++P15+U15))</f>
        <v>-5.6</v>
      </c>
    </row>
    <row r="16" spans="1:29" s="93" customFormat="1" ht="12">
      <c r="A16" s="79"/>
      <c r="B16" s="80" t="s">
        <v>134</v>
      </c>
      <c r="C16" s="80"/>
      <c r="D16" s="3"/>
      <c r="E16" s="82"/>
      <c r="F16" s="84"/>
      <c r="G16" s="83"/>
      <c r="H16" s="84"/>
      <c r="I16" s="85"/>
      <c r="J16" s="86"/>
      <c r="K16" s="84"/>
      <c r="L16" s="83"/>
      <c r="M16" s="86"/>
      <c r="N16" s="85"/>
      <c r="O16" s="82" t="s">
        <v>179</v>
      </c>
      <c r="P16" s="84"/>
      <c r="Q16" s="83" t="s">
        <v>13</v>
      </c>
      <c r="R16" s="86"/>
      <c r="S16" s="85" t="s">
        <v>13</v>
      </c>
      <c r="T16" s="82" t="s">
        <v>25</v>
      </c>
      <c r="U16" s="84"/>
      <c r="V16" s="83" t="s">
        <v>17</v>
      </c>
      <c r="W16" s="86"/>
      <c r="X16" s="85" t="s">
        <v>20</v>
      </c>
      <c r="Y16" s="87" t="s">
        <v>20</v>
      </c>
      <c r="Z16" s="88" t="s">
        <v>14</v>
      </c>
      <c r="AA16" s="89"/>
      <c r="AB16" s="90"/>
      <c r="AC16" s="91"/>
    </row>
    <row r="17" spans="1:29" s="7" customFormat="1" ht="15">
      <c r="A17" s="66" t="s">
        <v>16</v>
      </c>
      <c r="B17" s="67" t="s">
        <v>106</v>
      </c>
      <c r="C17" s="67" t="s">
        <v>107</v>
      </c>
      <c r="D17" s="2">
        <v>2005</v>
      </c>
      <c r="E17" s="69"/>
      <c r="F17" s="71"/>
      <c r="G17" s="70"/>
      <c r="H17" s="71"/>
      <c r="I17" s="72">
        <f>E17+G17-H17</f>
        <v>0</v>
      </c>
      <c r="J17" s="73"/>
      <c r="K17" s="71"/>
      <c r="L17" s="70"/>
      <c r="M17" s="71"/>
      <c r="N17" s="72">
        <f>J17+L17-M17</f>
        <v>0</v>
      </c>
      <c r="O17" s="69">
        <v>4.1</v>
      </c>
      <c r="P17" s="71">
        <v>10</v>
      </c>
      <c r="Q17" s="70">
        <v>4.87</v>
      </c>
      <c r="R17" s="73"/>
      <c r="S17" s="72">
        <f>O17+Q17-R17</f>
        <v>8.969999999999999</v>
      </c>
      <c r="T17" s="69">
        <v>4.1</v>
      </c>
      <c r="U17" s="71">
        <v>10</v>
      </c>
      <c r="V17" s="70">
        <v>8.4</v>
      </c>
      <c r="W17" s="73"/>
      <c r="X17" s="72">
        <f>T17+V17-W17</f>
        <v>12.5</v>
      </c>
      <c r="Y17" s="74">
        <f>SUM(E17+J17+O17+T17)</f>
        <v>8.2</v>
      </c>
      <c r="Z17" s="75">
        <f>SUM(G17+L17+Q17+V17)</f>
        <v>13.27</v>
      </c>
      <c r="AA17" s="76">
        <f>$I17+$N17+$S17+$X17</f>
        <v>21.47</v>
      </c>
      <c r="AB17" s="77"/>
      <c r="AC17" s="78">
        <f>SUM(G17+L17+Q17+V17)-SUM((F17++P17+U17))</f>
        <v>-6.73</v>
      </c>
    </row>
    <row r="18" spans="1:29" s="93" customFormat="1" ht="12">
      <c r="A18" s="79"/>
      <c r="B18" s="80" t="s">
        <v>82</v>
      </c>
      <c r="C18" s="80"/>
      <c r="D18" s="3"/>
      <c r="E18" s="82"/>
      <c r="F18" s="84"/>
      <c r="G18" s="83"/>
      <c r="H18" s="84"/>
      <c r="I18" s="85"/>
      <c r="J18" s="86"/>
      <c r="K18" s="84"/>
      <c r="L18" s="83"/>
      <c r="M18" s="86"/>
      <c r="N18" s="85"/>
      <c r="O18" s="82" t="s">
        <v>176</v>
      </c>
      <c r="P18" s="84"/>
      <c r="Q18" s="83" t="s">
        <v>24</v>
      </c>
      <c r="R18" s="86"/>
      <c r="S18" s="85" t="s">
        <v>23</v>
      </c>
      <c r="T18" s="82" t="s">
        <v>174</v>
      </c>
      <c r="U18" s="84"/>
      <c r="V18" s="83" t="s">
        <v>12</v>
      </c>
      <c r="W18" s="86"/>
      <c r="X18" s="85" t="s">
        <v>13</v>
      </c>
      <c r="Y18" s="87" t="s">
        <v>17</v>
      </c>
      <c r="Z18" s="88" t="s">
        <v>20</v>
      </c>
      <c r="AA18" s="89"/>
      <c r="AB18" s="90"/>
      <c r="AC18" s="91"/>
    </row>
    <row r="19" spans="1:29" s="7" customFormat="1" ht="15">
      <c r="A19" s="66" t="s">
        <v>17</v>
      </c>
      <c r="B19" s="67" t="s">
        <v>121</v>
      </c>
      <c r="C19" s="67" t="s">
        <v>122</v>
      </c>
      <c r="D19" s="2">
        <v>2005</v>
      </c>
      <c r="E19" s="69"/>
      <c r="F19" s="71"/>
      <c r="G19" s="70"/>
      <c r="H19" s="71"/>
      <c r="I19" s="72">
        <f>E19+G19-H19</f>
        <v>0</v>
      </c>
      <c r="J19" s="73"/>
      <c r="K19" s="71"/>
      <c r="L19" s="70"/>
      <c r="M19" s="71"/>
      <c r="N19" s="72">
        <f>J19+L19-M19</f>
        <v>0</v>
      </c>
      <c r="O19" s="69">
        <v>3.8</v>
      </c>
      <c r="P19" s="71">
        <v>10</v>
      </c>
      <c r="Q19" s="70">
        <v>6.1</v>
      </c>
      <c r="R19" s="73"/>
      <c r="S19" s="72">
        <f>O19+Q19-R19</f>
        <v>9.899999999999999</v>
      </c>
      <c r="T19" s="69">
        <v>4</v>
      </c>
      <c r="U19" s="71">
        <v>10</v>
      </c>
      <c r="V19" s="70">
        <v>7.5</v>
      </c>
      <c r="W19" s="73"/>
      <c r="X19" s="72">
        <f>T19+V19-W19</f>
        <v>11.5</v>
      </c>
      <c r="Y19" s="74">
        <f>SUM(E19+J19+O19+T19)</f>
        <v>7.8</v>
      </c>
      <c r="Z19" s="75">
        <f>SUM(G19+L19+Q19+V19)</f>
        <v>13.6</v>
      </c>
      <c r="AA19" s="76">
        <f>$I19+$N19+$S19+$X19</f>
        <v>21.4</v>
      </c>
      <c r="AB19" s="77"/>
      <c r="AC19" s="78">
        <f>SUM(G19+L19+Q19+V19)-SUM((F19++P19+U19))</f>
        <v>-6.4</v>
      </c>
    </row>
    <row r="20" spans="1:29" s="93" customFormat="1" ht="12">
      <c r="A20" s="79"/>
      <c r="B20" s="80" t="s">
        <v>80</v>
      </c>
      <c r="C20" s="80"/>
      <c r="D20" s="3"/>
      <c r="E20" s="82"/>
      <c r="F20" s="84"/>
      <c r="G20" s="83"/>
      <c r="H20" s="84"/>
      <c r="I20" s="85"/>
      <c r="J20" s="86"/>
      <c r="K20" s="84"/>
      <c r="L20" s="83"/>
      <c r="M20" s="86"/>
      <c r="N20" s="85"/>
      <c r="O20" s="82" t="s">
        <v>181</v>
      </c>
      <c r="P20" s="84"/>
      <c r="Q20" s="83" t="s">
        <v>17</v>
      </c>
      <c r="R20" s="86"/>
      <c r="S20" s="85" t="s">
        <v>18</v>
      </c>
      <c r="T20" s="82" t="s">
        <v>175</v>
      </c>
      <c r="U20" s="84"/>
      <c r="V20" s="83" t="s">
        <v>19</v>
      </c>
      <c r="W20" s="86"/>
      <c r="X20" s="85" t="s">
        <v>19</v>
      </c>
      <c r="Y20" s="87" t="s">
        <v>170</v>
      </c>
      <c r="Z20" s="88" t="s">
        <v>17</v>
      </c>
      <c r="AA20" s="89"/>
      <c r="AB20" s="90"/>
      <c r="AC20" s="91"/>
    </row>
    <row r="21" spans="1:29" s="7" customFormat="1" ht="15">
      <c r="A21" s="66" t="s">
        <v>18</v>
      </c>
      <c r="B21" s="67" t="s">
        <v>111</v>
      </c>
      <c r="C21" s="67" t="s">
        <v>112</v>
      </c>
      <c r="D21" s="68">
        <v>2004</v>
      </c>
      <c r="E21" s="69"/>
      <c r="F21" s="71"/>
      <c r="G21" s="70"/>
      <c r="H21" s="71"/>
      <c r="I21" s="72">
        <f>E21+G21-H21</f>
        <v>0</v>
      </c>
      <c r="J21" s="73"/>
      <c r="K21" s="71"/>
      <c r="L21" s="70"/>
      <c r="M21" s="71"/>
      <c r="N21" s="72">
        <f>J21+L21-M21</f>
        <v>0</v>
      </c>
      <c r="O21" s="69">
        <v>3.6</v>
      </c>
      <c r="P21" s="71">
        <v>10</v>
      </c>
      <c r="Q21" s="70">
        <v>6.6</v>
      </c>
      <c r="R21" s="73"/>
      <c r="S21" s="72">
        <f>O21+Q21-R21</f>
        <v>10.2</v>
      </c>
      <c r="T21" s="69">
        <v>4</v>
      </c>
      <c r="U21" s="71">
        <v>10</v>
      </c>
      <c r="V21" s="70">
        <v>7.1</v>
      </c>
      <c r="W21" s="73"/>
      <c r="X21" s="72">
        <f>T21+V21-W21</f>
        <v>11.1</v>
      </c>
      <c r="Y21" s="74">
        <f>SUM(E21+J21+O21+T21)</f>
        <v>7.6</v>
      </c>
      <c r="Z21" s="75">
        <f>SUM(G21+L21+Q21+V21)</f>
        <v>13.7</v>
      </c>
      <c r="AA21" s="76">
        <f>$I21+$N21+$S21+$X21</f>
        <v>21.299999999999997</v>
      </c>
      <c r="AB21" s="77"/>
      <c r="AC21" s="78">
        <f>SUM(G21+L21+Q21+V21)-SUM((F21++P21+U21))</f>
        <v>-6.300000000000001</v>
      </c>
    </row>
    <row r="22" spans="1:29" s="94" customFormat="1" ht="12">
      <c r="A22" s="79"/>
      <c r="B22" s="80" t="s">
        <v>133</v>
      </c>
      <c r="C22" s="80"/>
      <c r="D22" s="81"/>
      <c r="E22" s="82"/>
      <c r="F22" s="84"/>
      <c r="G22" s="83"/>
      <c r="H22" s="84"/>
      <c r="I22" s="85"/>
      <c r="J22" s="86"/>
      <c r="K22" s="84"/>
      <c r="L22" s="83"/>
      <c r="M22" s="86"/>
      <c r="N22" s="85"/>
      <c r="O22" s="82" t="s">
        <v>32</v>
      </c>
      <c r="P22" s="84"/>
      <c r="Q22" s="83" t="s">
        <v>15</v>
      </c>
      <c r="R22" s="86"/>
      <c r="S22" s="85" t="s">
        <v>16</v>
      </c>
      <c r="T22" s="82" t="s">
        <v>175</v>
      </c>
      <c r="U22" s="84"/>
      <c r="V22" s="83" t="s">
        <v>22</v>
      </c>
      <c r="W22" s="86"/>
      <c r="X22" s="85" t="s">
        <v>21</v>
      </c>
      <c r="Y22" s="87" t="s">
        <v>25</v>
      </c>
      <c r="Z22" s="88" t="s">
        <v>16</v>
      </c>
      <c r="AA22" s="89"/>
      <c r="AB22" s="90"/>
      <c r="AC22" s="91"/>
    </row>
    <row r="23" spans="1:29" s="7" customFormat="1" ht="15">
      <c r="A23" s="66" t="s">
        <v>19</v>
      </c>
      <c r="B23" s="67" t="s">
        <v>104</v>
      </c>
      <c r="C23" s="67" t="s">
        <v>105</v>
      </c>
      <c r="D23" s="68">
        <v>2005</v>
      </c>
      <c r="E23" s="69"/>
      <c r="F23" s="71"/>
      <c r="G23" s="70"/>
      <c r="H23" s="71"/>
      <c r="I23" s="72">
        <f>E23+G23-H23</f>
        <v>0</v>
      </c>
      <c r="J23" s="73"/>
      <c r="K23" s="71"/>
      <c r="L23" s="70"/>
      <c r="M23" s="71"/>
      <c r="N23" s="72">
        <f>J23+L23-M23</f>
        <v>0</v>
      </c>
      <c r="O23" s="69">
        <v>4.2</v>
      </c>
      <c r="P23" s="71">
        <v>10</v>
      </c>
      <c r="Q23" s="70">
        <v>5.9</v>
      </c>
      <c r="R23" s="73"/>
      <c r="S23" s="72">
        <f>O23+Q23-R23</f>
        <v>10.100000000000001</v>
      </c>
      <c r="T23" s="69">
        <v>3.6</v>
      </c>
      <c r="U23" s="71">
        <v>10</v>
      </c>
      <c r="V23" s="70">
        <v>7.4</v>
      </c>
      <c r="W23" s="73"/>
      <c r="X23" s="72">
        <f>T23+V23-W23</f>
        <v>11</v>
      </c>
      <c r="Y23" s="74">
        <f>SUM(E23+J23+O23+T23)</f>
        <v>7.800000000000001</v>
      </c>
      <c r="Z23" s="75">
        <f>SUM(G23+L23+Q23+V23)</f>
        <v>13.3</v>
      </c>
      <c r="AA23" s="76">
        <f>$I23+$N23+$S23+$X23</f>
        <v>21.1</v>
      </c>
      <c r="AB23" s="77"/>
      <c r="AC23" s="78">
        <f>SUM(G23+L23+Q23+V23)-SUM((F23++P23+U23))</f>
        <v>-6.699999999999999</v>
      </c>
    </row>
    <row r="24" spans="1:29" s="94" customFormat="1" ht="12">
      <c r="A24" s="79"/>
      <c r="B24" s="80" t="s">
        <v>134</v>
      </c>
      <c r="C24" s="80"/>
      <c r="D24" s="81"/>
      <c r="E24" s="82"/>
      <c r="F24" s="84"/>
      <c r="G24" s="83"/>
      <c r="H24" s="84"/>
      <c r="I24" s="85"/>
      <c r="J24" s="86"/>
      <c r="K24" s="84"/>
      <c r="L24" s="83"/>
      <c r="M24" s="86"/>
      <c r="N24" s="85"/>
      <c r="O24" s="82" t="s">
        <v>179</v>
      </c>
      <c r="P24" s="84"/>
      <c r="Q24" s="83" t="s">
        <v>18</v>
      </c>
      <c r="R24" s="86"/>
      <c r="S24" s="85" t="s">
        <v>17</v>
      </c>
      <c r="T24" s="82" t="s">
        <v>32</v>
      </c>
      <c r="U24" s="84"/>
      <c r="V24" s="83" t="s">
        <v>172</v>
      </c>
      <c r="W24" s="86"/>
      <c r="X24" s="85" t="s">
        <v>22</v>
      </c>
      <c r="Y24" s="87" t="s">
        <v>170</v>
      </c>
      <c r="Z24" s="88" t="s">
        <v>19</v>
      </c>
      <c r="AA24" s="89"/>
      <c r="AB24" s="90"/>
      <c r="AC24" s="91"/>
    </row>
    <row r="25" spans="1:29" s="7" customFormat="1" ht="15">
      <c r="A25" s="66" t="s">
        <v>20</v>
      </c>
      <c r="B25" s="67" t="s">
        <v>72</v>
      </c>
      <c r="C25" s="67" t="s">
        <v>113</v>
      </c>
      <c r="D25" s="2">
        <v>2004</v>
      </c>
      <c r="E25" s="69"/>
      <c r="F25" s="71"/>
      <c r="G25" s="70"/>
      <c r="H25" s="71"/>
      <c r="I25" s="72">
        <f>E25+G25-H25</f>
        <v>0</v>
      </c>
      <c r="J25" s="73"/>
      <c r="K25" s="71"/>
      <c r="L25" s="70"/>
      <c r="M25" s="71"/>
      <c r="N25" s="72">
        <f>J25+L25-M25</f>
        <v>0</v>
      </c>
      <c r="O25" s="69">
        <v>3.8</v>
      </c>
      <c r="P25" s="71">
        <v>10</v>
      </c>
      <c r="Q25" s="70">
        <v>5.3</v>
      </c>
      <c r="R25" s="73"/>
      <c r="S25" s="72">
        <f>O25+Q25-R25</f>
        <v>9.1</v>
      </c>
      <c r="T25" s="69">
        <v>3.9</v>
      </c>
      <c r="U25" s="71">
        <v>10</v>
      </c>
      <c r="V25" s="70">
        <v>8.067</v>
      </c>
      <c r="W25" s="73"/>
      <c r="X25" s="72">
        <f>T25+V25-W25</f>
        <v>11.967</v>
      </c>
      <c r="Y25" s="74">
        <f>SUM(E25+J25+O25+T25)</f>
        <v>7.699999999999999</v>
      </c>
      <c r="Z25" s="75">
        <f>SUM(G25+L25+Q25+V25)</f>
        <v>13.367</v>
      </c>
      <c r="AA25" s="76">
        <f>$I25+$N25+$S25+$X25</f>
        <v>21.067</v>
      </c>
      <c r="AB25" s="77"/>
      <c r="AC25" s="78">
        <f>SUM(G25+L25+Q25+V25)-SUM((F25++P25+U25))</f>
        <v>-6.632999999999999</v>
      </c>
    </row>
    <row r="26" spans="1:29" s="94" customFormat="1" ht="12">
      <c r="A26" s="79"/>
      <c r="B26" s="80" t="s">
        <v>51</v>
      </c>
      <c r="C26" s="80"/>
      <c r="D26" s="3"/>
      <c r="E26" s="82"/>
      <c r="F26" s="84"/>
      <c r="G26" s="83"/>
      <c r="H26" s="84"/>
      <c r="I26" s="85"/>
      <c r="J26" s="86"/>
      <c r="K26" s="84"/>
      <c r="L26" s="83"/>
      <c r="M26" s="86"/>
      <c r="N26" s="85"/>
      <c r="O26" s="82" t="s">
        <v>181</v>
      </c>
      <c r="P26" s="84"/>
      <c r="Q26" s="83" t="s">
        <v>22</v>
      </c>
      <c r="R26" s="86"/>
      <c r="S26" s="85" t="s">
        <v>22</v>
      </c>
      <c r="T26" s="82" t="s">
        <v>176</v>
      </c>
      <c r="U26" s="84"/>
      <c r="V26" s="83" t="s">
        <v>15</v>
      </c>
      <c r="W26" s="86"/>
      <c r="X26" s="85" t="s">
        <v>17</v>
      </c>
      <c r="Y26" s="87" t="s">
        <v>171</v>
      </c>
      <c r="Z26" s="88" t="s">
        <v>18</v>
      </c>
      <c r="AA26" s="89"/>
      <c r="AB26" s="90"/>
      <c r="AC26" s="91"/>
    </row>
    <row r="27" spans="1:29" s="7" customFormat="1" ht="15">
      <c r="A27" s="66" t="s">
        <v>21</v>
      </c>
      <c r="B27" s="67" t="s">
        <v>114</v>
      </c>
      <c r="C27" s="67" t="s">
        <v>115</v>
      </c>
      <c r="D27" s="2">
        <v>2005</v>
      </c>
      <c r="E27" s="69"/>
      <c r="F27" s="71"/>
      <c r="G27" s="70"/>
      <c r="H27" s="71"/>
      <c r="I27" s="72">
        <f>E27+G27-H27</f>
        <v>0</v>
      </c>
      <c r="J27" s="73"/>
      <c r="K27" s="71"/>
      <c r="L27" s="70"/>
      <c r="M27" s="71"/>
      <c r="N27" s="72">
        <f>J27+L27-M27</f>
        <v>0</v>
      </c>
      <c r="O27" s="69">
        <v>4.1</v>
      </c>
      <c r="P27" s="71">
        <v>10</v>
      </c>
      <c r="Q27" s="70">
        <v>4.47</v>
      </c>
      <c r="R27" s="73"/>
      <c r="S27" s="72">
        <f>O27+Q27-R27</f>
        <v>8.57</v>
      </c>
      <c r="T27" s="69">
        <v>4.4</v>
      </c>
      <c r="U27" s="71">
        <v>10</v>
      </c>
      <c r="V27" s="70">
        <v>7.4</v>
      </c>
      <c r="W27" s="73"/>
      <c r="X27" s="72">
        <f>T27+V27-W27</f>
        <v>11.8</v>
      </c>
      <c r="Y27" s="74">
        <f>SUM(E27+J27+O27+T27)</f>
        <v>8.5</v>
      </c>
      <c r="Z27" s="75">
        <f>SUM(G27+L27+Q27+V27)</f>
        <v>11.870000000000001</v>
      </c>
      <c r="AA27" s="76">
        <f>$I27+$N27+$S27+$X27</f>
        <v>20.37</v>
      </c>
      <c r="AB27" s="77"/>
      <c r="AC27" s="78">
        <f>SUM(G27+L27+Q27+V27)-SUM((F27++P27+U27))</f>
        <v>-8.129999999999999</v>
      </c>
    </row>
    <row r="28" spans="1:29" s="94" customFormat="1" ht="12">
      <c r="A28" s="79"/>
      <c r="B28" s="80" t="s">
        <v>134</v>
      </c>
      <c r="C28" s="80"/>
      <c r="D28" s="3"/>
      <c r="E28" s="82"/>
      <c r="F28" s="84"/>
      <c r="G28" s="83"/>
      <c r="H28" s="84"/>
      <c r="I28" s="85"/>
      <c r="J28" s="86"/>
      <c r="K28" s="84"/>
      <c r="L28" s="83"/>
      <c r="M28" s="86"/>
      <c r="N28" s="85"/>
      <c r="O28" s="82" t="s">
        <v>176</v>
      </c>
      <c r="P28" s="84"/>
      <c r="Q28" s="83" t="s">
        <v>25</v>
      </c>
      <c r="R28" s="86"/>
      <c r="S28" s="85" t="s">
        <v>178</v>
      </c>
      <c r="T28" s="82" t="s">
        <v>173</v>
      </c>
      <c r="U28" s="84"/>
      <c r="V28" s="83" t="s">
        <v>172</v>
      </c>
      <c r="W28" s="86"/>
      <c r="X28" s="85" t="s">
        <v>18</v>
      </c>
      <c r="Y28" s="87" t="s">
        <v>14</v>
      </c>
      <c r="Z28" s="88" t="s">
        <v>21</v>
      </c>
      <c r="AA28" s="89"/>
      <c r="AB28" s="90"/>
      <c r="AC28" s="91"/>
    </row>
    <row r="29" spans="1:29" s="7" customFormat="1" ht="15">
      <c r="A29" s="66" t="s">
        <v>22</v>
      </c>
      <c r="B29" s="67" t="s">
        <v>116</v>
      </c>
      <c r="C29" s="67" t="s">
        <v>73</v>
      </c>
      <c r="D29" s="2">
        <v>2005</v>
      </c>
      <c r="E29" s="69"/>
      <c r="F29" s="71"/>
      <c r="G29" s="70"/>
      <c r="H29" s="71"/>
      <c r="I29" s="72">
        <f>E29+G29-H29</f>
        <v>0</v>
      </c>
      <c r="J29" s="73"/>
      <c r="K29" s="71"/>
      <c r="L29" s="70"/>
      <c r="M29" s="71"/>
      <c r="N29" s="72">
        <f>J29+L29-M29</f>
        <v>0</v>
      </c>
      <c r="O29" s="69">
        <v>3.9</v>
      </c>
      <c r="P29" s="71">
        <v>10</v>
      </c>
      <c r="Q29" s="70">
        <v>3.43</v>
      </c>
      <c r="R29" s="73"/>
      <c r="S29" s="72">
        <f>O29+Q29-R29</f>
        <v>7.33</v>
      </c>
      <c r="T29" s="69">
        <v>3.8</v>
      </c>
      <c r="U29" s="71">
        <v>10</v>
      </c>
      <c r="V29" s="70">
        <v>8.267</v>
      </c>
      <c r="W29" s="73"/>
      <c r="X29" s="72">
        <f>T29+V29-W29</f>
        <v>12.067</v>
      </c>
      <c r="Y29" s="74">
        <f>SUM(E29+J29+O29+T29)</f>
        <v>7.699999999999999</v>
      </c>
      <c r="Z29" s="75">
        <f>SUM(G29+L29+Q29+V29)</f>
        <v>11.697</v>
      </c>
      <c r="AA29" s="76">
        <f>$I29+$N29+$S29+$X29</f>
        <v>19.397</v>
      </c>
      <c r="AB29" s="77"/>
      <c r="AC29" s="78">
        <f>SUM(G29+L29+Q29+V29)-SUM((F29++P29+U29))</f>
        <v>-8.303</v>
      </c>
    </row>
    <row r="30" spans="1:29" s="94" customFormat="1" ht="12">
      <c r="A30" s="79"/>
      <c r="B30" s="80" t="s">
        <v>51</v>
      </c>
      <c r="C30" s="80"/>
      <c r="D30" s="3"/>
      <c r="E30" s="82"/>
      <c r="F30" s="84"/>
      <c r="G30" s="83"/>
      <c r="H30" s="84"/>
      <c r="I30" s="85"/>
      <c r="J30" s="86"/>
      <c r="K30" s="84"/>
      <c r="L30" s="83"/>
      <c r="M30" s="86"/>
      <c r="N30" s="85"/>
      <c r="O30" s="82" t="s">
        <v>180</v>
      </c>
      <c r="P30" s="84"/>
      <c r="Q30" s="83" t="s">
        <v>34</v>
      </c>
      <c r="R30" s="86"/>
      <c r="S30" s="85" t="s">
        <v>34</v>
      </c>
      <c r="T30" s="82" t="s">
        <v>177</v>
      </c>
      <c r="U30" s="84"/>
      <c r="V30" s="83" t="s">
        <v>13</v>
      </c>
      <c r="W30" s="86"/>
      <c r="X30" s="85" t="s">
        <v>16</v>
      </c>
      <c r="Y30" s="87" t="s">
        <v>171</v>
      </c>
      <c r="Z30" s="88" t="s">
        <v>22</v>
      </c>
      <c r="AA30" s="89"/>
      <c r="AB30" s="90"/>
      <c r="AC30" s="91"/>
    </row>
    <row r="31" spans="1:29" s="7" customFormat="1" ht="15">
      <c r="A31" s="66" t="s">
        <v>23</v>
      </c>
      <c r="B31" s="67" t="s">
        <v>123</v>
      </c>
      <c r="C31" s="67" t="s">
        <v>124</v>
      </c>
      <c r="D31" s="2">
        <v>2005</v>
      </c>
      <c r="E31" s="69"/>
      <c r="F31" s="71"/>
      <c r="G31" s="70"/>
      <c r="H31" s="71"/>
      <c r="I31" s="72">
        <f>E31+G31-H31</f>
        <v>0</v>
      </c>
      <c r="J31" s="73"/>
      <c r="K31" s="71"/>
      <c r="L31" s="70"/>
      <c r="M31" s="71"/>
      <c r="N31" s="72">
        <f>J31+L31-M31</f>
        <v>0</v>
      </c>
      <c r="O31" s="69">
        <v>4.3</v>
      </c>
      <c r="P31" s="71">
        <v>10</v>
      </c>
      <c r="Q31" s="70">
        <v>5.5</v>
      </c>
      <c r="R31" s="73"/>
      <c r="S31" s="72">
        <f>O31+Q31-R31</f>
        <v>9.8</v>
      </c>
      <c r="T31" s="69">
        <v>4.1</v>
      </c>
      <c r="U31" s="71">
        <v>10</v>
      </c>
      <c r="V31" s="70">
        <v>5.1</v>
      </c>
      <c r="W31" s="73"/>
      <c r="X31" s="72">
        <f>T31+V31-W31</f>
        <v>9.2</v>
      </c>
      <c r="Y31" s="74">
        <f>SUM(E31+J31+O31+T31)</f>
        <v>8.399999999999999</v>
      </c>
      <c r="Z31" s="75">
        <f>SUM(G31+L31+Q31+V31)</f>
        <v>10.6</v>
      </c>
      <c r="AA31" s="76">
        <f>$I31+$N31+$S31+$X31</f>
        <v>19</v>
      </c>
      <c r="AB31" s="77"/>
      <c r="AC31" s="78">
        <f>SUM(G31+L31+Q31+V31)-SUM((F31++P31+U31))</f>
        <v>-9.4</v>
      </c>
    </row>
    <row r="32" spans="1:29" s="94" customFormat="1" ht="12">
      <c r="A32" s="79"/>
      <c r="B32" s="80" t="s">
        <v>135</v>
      </c>
      <c r="C32" s="80"/>
      <c r="D32" s="3"/>
      <c r="E32" s="82"/>
      <c r="F32" s="84"/>
      <c r="G32" s="83"/>
      <c r="H32" s="84"/>
      <c r="I32" s="85"/>
      <c r="J32" s="86"/>
      <c r="K32" s="84"/>
      <c r="L32" s="83"/>
      <c r="M32" s="86"/>
      <c r="N32" s="85"/>
      <c r="O32" s="82" t="s">
        <v>161</v>
      </c>
      <c r="P32" s="84"/>
      <c r="Q32" s="83" t="s">
        <v>20</v>
      </c>
      <c r="R32" s="86"/>
      <c r="S32" s="85" t="s">
        <v>19</v>
      </c>
      <c r="T32" s="82" t="s">
        <v>174</v>
      </c>
      <c r="U32" s="84"/>
      <c r="V32" s="83" t="s">
        <v>35</v>
      </c>
      <c r="W32" s="86"/>
      <c r="X32" s="85" t="s">
        <v>34</v>
      </c>
      <c r="Y32" s="87" t="s">
        <v>168</v>
      </c>
      <c r="Z32" s="88" t="s">
        <v>32</v>
      </c>
      <c r="AA32" s="89"/>
      <c r="AB32" s="90"/>
      <c r="AC32" s="91"/>
    </row>
    <row r="33" spans="1:29" s="7" customFormat="1" ht="15">
      <c r="A33" s="66" t="s">
        <v>24</v>
      </c>
      <c r="B33" s="67" t="s">
        <v>110</v>
      </c>
      <c r="C33" s="67" t="s">
        <v>52</v>
      </c>
      <c r="D33" s="2">
        <v>2004</v>
      </c>
      <c r="E33" s="69"/>
      <c r="F33" s="71"/>
      <c r="G33" s="70"/>
      <c r="H33" s="71"/>
      <c r="I33" s="72">
        <f>E33+G33-H33</f>
        <v>0</v>
      </c>
      <c r="J33" s="73"/>
      <c r="K33" s="71"/>
      <c r="L33" s="70"/>
      <c r="M33" s="71"/>
      <c r="N33" s="72">
        <f>J33+L33-M33</f>
        <v>0</v>
      </c>
      <c r="O33" s="69">
        <v>4.3</v>
      </c>
      <c r="P33" s="71">
        <v>10</v>
      </c>
      <c r="Q33" s="70">
        <v>5.23</v>
      </c>
      <c r="R33" s="73"/>
      <c r="S33" s="72">
        <f>O33+Q33-R33</f>
        <v>9.530000000000001</v>
      </c>
      <c r="T33" s="69">
        <v>3.8</v>
      </c>
      <c r="U33" s="71">
        <v>10</v>
      </c>
      <c r="V33" s="70">
        <v>5.633</v>
      </c>
      <c r="W33" s="73"/>
      <c r="X33" s="72">
        <f>T33+V33-W33</f>
        <v>9.433</v>
      </c>
      <c r="Y33" s="74">
        <f>SUM(E33+J33+O33+T33)</f>
        <v>8.1</v>
      </c>
      <c r="Z33" s="75">
        <f>SUM(G33+L33+Q33+V33)</f>
        <v>10.863</v>
      </c>
      <c r="AA33" s="76">
        <f>$I33+$N33+$S33+$X33</f>
        <v>18.963</v>
      </c>
      <c r="AB33" s="77"/>
      <c r="AC33" s="78">
        <f>SUM(G33+L33+Q33+V33)-SUM((F33++P33+U33))</f>
        <v>-9.137</v>
      </c>
    </row>
    <row r="34" spans="1:29" s="94" customFormat="1" ht="12">
      <c r="A34" s="79"/>
      <c r="B34" s="80" t="s">
        <v>135</v>
      </c>
      <c r="C34" s="80"/>
      <c r="D34" s="3"/>
      <c r="E34" s="82"/>
      <c r="F34" s="84"/>
      <c r="G34" s="83"/>
      <c r="H34" s="84"/>
      <c r="I34" s="85"/>
      <c r="J34" s="86"/>
      <c r="K34" s="84"/>
      <c r="L34" s="83"/>
      <c r="M34" s="86"/>
      <c r="N34" s="85"/>
      <c r="O34" s="82" t="s">
        <v>161</v>
      </c>
      <c r="P34" s="84"/>
      <c r="Q34" s="83" t="s">
        <v>23</v>
      </c>
      <c r="R34" s="86"/>
      <c r="S34" s="85" t="s">
        <v>20</v>
      </c>
      <c r="T34" s="82" t="s">
        <v>177</v>
      </c>
      <c r="U34" s="84"/>
      <c r="V34" s="83" t="s">
        <v>32</v>
      </c>
      <c r="W34" s="86"/>
      <c r="X34" s="85" t="s">
        <v>25</v>
      </c>
      <c r="Y34" s="87" t="s">
        <v>169</v>
      </c>
      <c r="Z34" s="88" t="s">
        <v>25</v>
      </c>
      <c r="AA34" s="89"/>
      <c r="AB34" s="90"/>
      <c r="AC34" s="91"/>
    </row>
    <row r="35" spans="1:29" s="7" customFormat="1" ht="15">
      <c r="A35" s="66" t="s">
        <v>25</v>
      </c>
      <c r="B35" s="67" t="s">
        <v>130</v>
      </c>
      <c r="C35" s="67" t="s">
        <v>74</v>
      </c>
      <c r="D35" s="2">
        <v>2004</v>
      </c>
      <c r="E35" s="69"/>
      <c r="F35" s="71"/>
      <c r="G35" s="70"/>
      <c r="H35" s="71"/>
      <c r="I35" s="72">
        <f>E35+G35-H35</f>
        <v>0</v>
      </c>
      <c r="J35" s="73"/>
      <c r="K35" s="71"/>
      <c r="L35" s="70"/>
      <c r="M35" s="71"/>
      <c r="N35" s="72">
        <f>J35+L35-M35</f>
        <v>0</v>
      </c>
      <c r="O35" s="69">
        <v>4.2</v>
      </c>
      <c r="P35" s="71">
        <v>10</v>
      </c>
      <c r="Q35" s="70">
        <v>4.37</v>
      </c>
      <c r="R35" s="73"/>
      <c r="S35" s="72">
        <f>O35+Q35-R35</f>
        <v>8.57</v>
      </c>
      <c r="T35" s="69">
        <v>3.9</v>
      </c>
      <c r="U35" s="71">
        <v>10</v>
      </c>
      <c r="V35" s="70">
        <v>6.033</v>
      </c>
      <c r="W35" s="73"/>
      <c r="X35" s="72">
        <f>T35+V35-W35</f>
        <v>9.933</v>
      </c>
      <c r="Y35" s="74">
        <f>SUM(E35+J35+O35+T35)</f>
        <v>8.1</v>
      </c>
      <c r="Z35" s="75">
        <f>SUM(G35+L35+Q35+V35)</f>
        <v>10.403</v>
      </c>
      <c r="AA35" s="76">
        <f>$I35+$N35+$S35+$X35</f>
        <v>18.503</v>
      </c>
      <c r="AB35" s="77"/>
      <c r="AC35" s="78">
        <f>SUM(G35+L35+Q35+V35)-SUM((F35++P35+U35))</f>
        <v>-9.597</v>
      </c>
    </row>
    <row r="36" spans="1:29" s="94" customFormat="1" ht="12">
      <c r="A36" s="79"/>
      <c r="B36" s="80" t="s">
        <v>134</v>
      </c>
      <c r="C36" s="80"/>
      <c r="D36" s="3"/>
      <c r="E36" s="82"/>
      <c r="F36" s="84"/>
      <c r="G36" s="83"/>
      <c r="H36" s="84"/>
      <c r="I36" s="85"/>
      <c r="J36" s="86"/>
      <c r="K36" s="84"/>
      <c r="L36" s="83"/>
      <c r="M36" s="86"/>
      <c r="N36" s="85"/>
      <c r="O36" s="82" t="s">
        <v>179</v>
      </c>
      <c r="P36" s="84"/>
      <c r="Q36" s="83" t="s">
        <v>32</v>
      </c>
      <c r="R36" s="86"/>
      <c r="S36" s="85" t="s">
        <v>178</v>
      </c>
      <c r="T36" s="82" t="s">
        <v>176</v>
      </c>
      <c r="U36" s="84"/>
      <c r="V36" s="83" t="s">
        <v>24</v>
      </c>
      <c r="W36" s="86"/>
      <c r="X36" s="85" t="s">
        <v>23</v>
      </c>
      <c r="Y36" s="87" t="s">
        <v>169</v>
      </c>
      <c r="Z36" s="88" t="s">
        <v>33</v>
      </c>
      <c r="AA36" s="89"/>
      <c r="AB36" s="90"/>
      <c r="AC36" s="91"/>
    </row>
    <row r="37" spans="1:29" s="7" customFormat="1" ht="15">
      <c r="A37" s="66" t="s">
        <v>32</v>
      </c>
      <c r="B37" s="67" t="s">
        <v>117</v>
      </c>
      <c r="C37" s="67" t="s">
        <v>118</v>
      </c>
      <c r="D37" s="2">
        <v>2004</v>
      </c>
      <c r="E37" s="69"/>
      <c r="F37" s="71"/>
      <c r="G37" s="70"/>
      <c r="H37" s="71"/>
      <c r="I37" s="72">
        <f>E37+G37-H37</f>
        <v>0</v>
      </c>
      <c r="J37" s="73"/>
      <c r="K37" s="71"/>
      <c r="L37" s="70"/>
      <c r="M37" s="71"/>
      <c r="N37" s="72">
        <f>J37+L37-M37</f>
        <v>0</v>
      </c>
      <c r="O37" s="69">
        <v>3.5</v>
      </c>
      <c r="P37" s="71">
        <v>10</v>
      </c>
      <c r="Q37" s="70">
        <v>5.43</v>
      </c>
      <c r="R37" s="73"/>
      <c r="S37" s="72">
        <f>O37+Q37-R37</f>
        <v>8.93</v>
      </c>
      <c r="T37" s="69">
        <v>3.8</v>
      </c>
      <c r="U37" s="71">
        <v>10</v>
      </c>
      <c r="V37" s="70">
        <v>5.467</v>
      </c>
      <c r="W37" s="73"/>
      <c r="X37" s="72">
        <f>T37+V37-W37</f>
        <v>9.267</v>
      </c>
      <c r="Y37" s="74">
        <f>SUM(E37+J37+O37+T37)</f>
        <v>7.3</v>
      </c>
      <c r="Z37" s="75">
        <f>SUM(G37+L37+Q37+V37)</f>
        <v>10.896999999999998</v>
      </c>
      <c r="AA37" s="76">
        <f>$I37+$N37+$S37+$X37</f>
        <v>18.197</v>
      </c>
      <c r="AB37" s="77"/>
      <c r="AC37" s="78">
        <f>SUM(G37+L37+Q37+V37)-SUM((F37++P37+U37))</f>
        <v>-9.103000000000002</v>
      </c>
    </row>
    <row r="38" spans="1:29" s="94" customFormat="1" ht="12">
      <c r="A38" s="79"/>
      <c r="B38" s="80" t="s">
        <v>100</v>
      </c>
      <c r="C38" s="80"/>
      <c r="D38" s="3"/>
      <c r="E38" s="82"/>
      <c r="F38" s="84"/>
      <c r="G38" s="83"/>
      <c r="H38" s="84"/>
      <c r="I38" s="85"/>
      <c r="J38" s="86"/>
      <c r="K38" s="84"/>
      <c r="L38" s="83"/>
      <c r="M38" s="86"/>
      <c r="N38" s="85"/>
      <c r="O38" s="82" t="s">
        <v>33</v>
      </c>
      <c r="P38" s="84"/>
      <c r="Q38" s="83" t="s">
        <v>21</v>
      </c>
      <c r="R38" s="86"/>
      <c r="S38" s="85" t="s">
        <v>24</v>
      </c>
      <c r="T38" s="82" t="s">
        <v>177</v>
      </c>
      <c r="U38" s="84"/>
      <c r="V38" s="83" t="s">
        <v>33</v>
      </c>
      <c r="W38" s="86"/>
      <c r="X38" s="85" t="s">
        <v>32</v>
      </c>
      <c r="Y38" s="87" t="s">
        <v>32</v>
      </c>
      <c r="Z38" s="88" t="s">
        <v>166</v>
      </c>
      <c r="AA38" s="89"/>
      <c r="AB38" s="90"/>
      <c r="AC38" s="91"/>
    </row>
    <row r="39" spans="1:29" s="7" customFormat="1" ht="15">
      <c r="A39" s="66" t="s">
        <v>33</v>
      </c>
      <c r="B39" s="67" t="s">
        <v>119</v>
      </c>
      <c r="C39" s="67" t="s">
        <v>92</v>
      </c>
      <c r="D39" s="2">
        <v>2005</v>
      </c>
      <c r="E39" s="69"/>
      <c r="F39" s="71"/>
      <c r="G39" s="70"/>
      <c r="H39" s="71"/>
      <c r="I39" s="72">
        <f>E39+G39-H39</f>
        <v>0</v>
      </c>
      <c r="J39" s="73"/>
      <c r="K39" s="71"/>
      <c r="L39" s="70"/>
      <c r="M39" s="71"/>
      <c r="N39" s="72">
        <f>J39+L39-M39</f>
        <v>0</v>
      </c>
      <c r="O39" s="69">
        <v>3.9</v>
      </c>
      <c r="P39" s="71">
        <v>10</v>
      </c>
      <c r="Q39" s="70">
        <v>5.53</v>
      </c>
      <c r="R39" s="73"/>
      <c r="S39" s="72">
        <f>O39+Q39-R39</f>
        <v>9.43</v>
      </c>
      <c r="T39" s="69">
        <v>3.3</v>
      </c>
      <c r="U39" s="71">
        <v>10</v>
      </c>
      <c r="V39" s="70">
        <v>5.367</v>
      </c>
      <c r="W39" s="73"/>
      <c r="X39" s="72">
        <f>T39+V39-W39</f>
        <v>8.667</v>
      </c>
      <c r="Y39" s="74">
        <f>SUM(E39+J39+O39+T39)</f>
        <v>7.199999999999999</v>
      </c>
      <c r="Z39" s="75">
        <f>SUM(G39+L39+Q39+V39)</f>
        <v>10.897</v>
      </c>
      <c r="AA39" s="76">
        <f>$I39+$N39+$S39+$X39</f>
        <v>18.097</v>
      </c>
      <c r="AB39" s="77"/>
      <c r="AC39" s="78">
        <f>SUM(G39+L39+Q39+V39)-SUM((F39++P39+U39))</f>
        <v>-9.103</v>
      </c>
    </row>
    <row r="40" spans="1:29" s="94" customFormat="1" ht="12">
      <c r="A40" s="79"/>
      <c r="B40" s="80" t="s">
        <v>135</v>
      </c>
      <c r="C40" s="80"/>
      <c r="D40" s="3"/>
      <c r="E40" s="82"/>
      <c r="F40" s="84"/>
      <c r="G40" s="83"/>
      <c r="H40" s="84"/>
      <c r="I40" s="85"/>
      <c r="J40" s="86"/>
      <c r="K40" s="84"/>
      <c r="L40" s="83"/>
      <c r="M40" s="86"/>
      <c r="N40" s="85"/>
      <c r="O40" s="82" t="s">
        <v>180</v>
      </c>
      <c r="P40" s="84"/>
      <c r="Q40" s="83" t="s">
        <v>19</v>
      </c>
      <c r="R40" s="86"/>
      <c r="S40" s="85" t="s">
        <v>21</v>
      </c>
      <c r="T40" s="82" t="s">
        <v>34</v>
      </c>
      <c r="U40" s="84"/>
      <c r="V40" s="83" t="s">
        <v>34</v>
      </c>
      <c r="W40" s="86"/>
      <c r="X40" s="85" t="s">
        <v>35</v>
      </c>
      <c r="Y40" s="87" t="s">
        <v>33</v>
      </c>
      <c r="Z40" s="88" t="s">
        <v>166</v>
      </c>
      <c r="AA40" s="89"/>
      <c r="AB40" s="90"/>
      <c r="AC40" s="91"/>
    </row>
    <row r="41" spans="1:29" s="7" customFormat="1" ht="15">
      <c r="A41" s="66" t="s">
        <v>34</v>
      </c>
      <c r="B41" s="67" t="s">
        <v>128</v>
      </c>
      <c r="C41" s="67" t="s">
        <v>129</v>
      </c>
      <c r="D41" s="2">
        <v>2005</v>
      </c>
      <c r="E41" s="69"/>
      <c r="F41" s="71"/>
      <c r="G41" s="70"/>
      <c r="H41" s="71"/>
      <c r="I41" s="72">
        <f>E41+G41-H41</f>
        <v>0</v>
      </c>
      <c r="J41" s="73"/>
      <c r="K41" s="71"/>
      <c r="L41" s="70"/>
      <c r="M41" s="71"/>
      <c r="N41" s="72">
        <f>J41+L41-M41</f>
        <v>0</v>
      </c>
      <c r="O41" s="69">
        <v>3.3</v>
      </c>
      <c r="P41" s="71">
        <v>10</v>
      </c>
      <c r="Q41" s="70">
        <v>4.2</v>
      </c>
      <c r="R41" s="73"/>
      <c r="S41" s="72">
        <f>O41+Q41-R41</f>
        <v>7.5</v>
      </c>
      <c r="T41" s="69">
        <v>3.4</v>
      </c>
      <c r="U41" s="71">
        <v>10</v>
      </c>
      <c r="V41" s="70">
        <v>5.833</v>
      </c>
      <c r="W41" s="73"/>
      <c r="X41" s="72">
        <f>T41+V41-W41</f>
        <v>9.233</v>
      </c>
      <c r="Y41" s="74">
        <f>SUM(E41+J41+O41+T41)</f>
        <v>6.699999999999999</v>
      </c>
      <c r="Z41" s="75">
        <f>SUM(G41+L41+Q41+V41)</f>
        <v>10.033000000000001</v>
      </c>
      <c r="AA41" s="76">
        <f>$I41+$N41+$S41+$X41</f>
        <v>16.733</v>
      </c>
      <c r="AB41" s="77"/>
      <c r="AC41" s="78">
        <f>SUM(G41+L41+Q41+V41)-SUM((F41++P41+U41))</f>
        <v>-9.966999999999999</v>
      </c>
    </row>
    <row r="42" spans="1:29" s="94" customFormat="1" ht="12">
      <c r="A42" s="79"/>
      <c r="B42" s="80" t="s">
        <v>100</v>
      </c>
      <c r="C42" s="80"/>
      <c r="D42" s="3"/>
      <c r="E42" s="82"/>
      <c r="F42" s="84"/>
      <c r="G42" s="83"/>
      <c r="H42" s="84"/>
      <c r="I42" s="85"/>
      <c r="J42" s="86"/>
      <c r="K42" s="84"/>
      <c r="L42" s="83"/>
      <c r="M42" s="86"/>
      <c r="N42" s="85"/>
      <c r="O42" s="82" t="s">
        <v>34</v>
      </c>
      <c r="P42" s="84"/>
      <c r="Q42" s="83" t="s">
        <v>33</v>
      </c>
      <c r="R42" s="86"/>
      <c r="S42" s="85" t="s">
        <v>33</v>
      </c>
      <c r="T42" s="82" t="s">
        <v>33</v>
      </c>
      <c r="U42" s="84"/>
      <c r="V42" s="83" t="s">
        <v>25</v>
      </c>
      <c r="W42" s="86"/>
      <c r="X42" s="85" t="s">
        <v>33</v>
      </c>
      <c r="Y42" s="87" t="s">
        <v>34</v>
      </c>
      <c r="Z42" s="88" t="s">
        <v>34</v>
      </c>
      <c r="AA42" s="89"/>
      <c r="AB42" s="90"/>
      <c r="AC42" s="91"/>
    </row>
    <row r="43" spans="1:29" s="7" customFormat="1" ht="15">
      <c r="A43" s="66" t="s">
        <v>35</v>
      </c>
      <c r="B43" s="67" t="s">
        <v>125</v>
      </c>
      <c r="C43" s="67" t="s">
        <v>126</v>
      </c>
      <c r="D43" s="2">
        <v>2005</v>
      </c>
      <c r="E43" s="69"/>
      <c r="F43" s="71"/>
      <c r="G43" s="70"/>
      <c r="H43" s="71"/>
      <c r="I43" s="72">
        <f>E43+G43-H43</f>
        <v>0</v>
      </c>
      <c r="J43" s="73"/>
      <c r="K43" s="71"/>
      <c r="L43" s="70"/>
      <c r="M43" s="71"/>
      <c r="N43" s="72">
        <f>J43+L43-M43</f>
        <v>0</v>
      </c>
      <c r="O43" s="69">
        <v>1.3</v>
      </c>
      <c r="P43" s="71">
        <v>3</v>
      </c>
      <c r="Q43" s="70">
        <v>0</v>
      </c>
      <c r="R43" s="73"/>
      <c r="S43" s="72">
        <f>O43+Q43-R43</f>
        <v>1.3</v>
      </c>
      <c r="T43" s="69">
        <v>2.7</v>
      </c>
      <c r="U43" s="71">
        <v>10</v>
      </c>
      <c r="V43" s="70">
        <v>6.767</v>
      </c>
      <c r="W43" s="73"/>
      <c r="X43" s="72">
        <f>T43+V43-W43</f>
        <v>9.467</v>
      </c>
      <c r="Y43" s="74">
        <f>SUM(E43+J43+O43+T43)</f>
        <v>4</v>
      </c>
      <c r="Z43" s="75">
        <f>SUM(G43+L43+Q43+V43)</f>
        <v>6.767</v>
      </c>
      <c r="AA43" s="76">
        <f>$I43+$N43+$S43+$X43</f>
        <v>10.767000000000001</v>
      </c>
      <c r="AB43" s="77"/>
      <c r="AC43" s="78">
        <f>SUM(G43+L43+Q43+V43)-SUM((F43++P43+U43))</f>
        <v>-6.233</v>
      </c>
    </row>
    <row r="44" spans="1:29" s="94" customFormat="1" ht="12.75" thickBot="1">
      <c r="A44" s="119"/>
      <c r="B44" s="95" t="s">
        <v>103</v>
      </c>
      <c r="C44" s="95"/>
      <c r="D44" s="120"/>
      <c r="E44" s="96"/>
      <c r="F44" s="98"/>
      <c r="G44" s="97"/>
      <c r="H44" s="98"/>
      <c r="I44" s="99"/>
      <c r="J44" s="100"/>
      <c r="K44" s="98"/>
      <c r="L44" s="97"/>
      <c r="M44" s="100"/>
      <c r="N44" s="99"/>
      <c r="O44" s="96" t="s">
        <v>35</v>
      </c>
      <c r="P44" s="98"/>
      <c r="Q44" s="97" t="s">
        <v>35</v>
      </c>
      <c r="R44" s="100"/>
      <c r="S44" s="99" t="s">
        <v>35</v>
      </c>
      <c r="T44" s="96" t="s">
        <v>35</v>
      </c>
      <c r="U44" s="98"/>
      <c r="V44" s="97" t="s">
        <v>23</v>
      </c>
      <c r="W44" s="100"/>
      <c r="X44" s="99" t="s">
        <v>24</v>
      </c>
      <c r="Y44" s="101" t="s">
        <v>35</v>
      </c>
      <c r="Z44" s="102" t="s">
        <v>35</v>
      </c>
      <c r="AA44" s="103"/>
      <c r="AB44" s="90"/>
      <c r="AC44" s="104"/>
    </row>
    <row r="45" spans="1:30" s="94" customFormat="1" ht="6.75" customHeight="1">
      <c r="A45" s="105"/>
      <c r="B45" s="106"/>
      <c r="C45" s="106"/>
      <c r="D45" s="107"/>
      <c r="E45" s="108"/>
      <c r="F45" s="108"/>
      <c r="G45" s="109"/>
      <c r="H45" s="108"/>
      <c r="I45" s="110"/>
      <c r="J45" s="111"/>
      <c r="K45" s="108"/>
      <c r="L45" s="110"/>
      <c r="M45" s="111"/>
      <c r="N45" s="110"/>
      <c r="O45" s="112"/>
      <c r="P45" s="108"/>
      <c r="Q45" s="113"/>
      <c r="R45" s="112"/>
      <c r="S45" s="110"/>
      <c r="T45" s="111"/>
      <c r="U45" s="108"/>
      <c r="V45" s="113"/>
      <c r="W45" s="112"/>
      <c r="X45" s="110"/>
      <c r="Y45" s="111"/>
      <c r="Z45" s="110"/>
      <c r="AA45" s="10"/>
      <c r="AB45" s="24"/>
      <c r="AC45" s="118"/>
      <c r="AD45" s="114"/>
    </row>
    <row r="46" spans="1:29" s="5" customFormat="1" ht="15" customHeight="1">
      <c r="A46" s="194" t="s">
        <v>26</v>
      </c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4"/>
      <c r="U46" s="15"/>
      <c r="V46" s="15"/>
      <c r="W46" s="14"/>
      <c r="X46" s="15"/>
      <c r="Y46" s="14"/>
      <c r="Z46" s="15"/>
      <c r="AA46" s="14"/>
      <c r="AB46" s="14"/>
      <c r="AC46" s="118"/>
    </row>
    <row r="47" spans="3:29" s="6" customFormat="1" ht="6" customHeight="1">
      <c r="C47" s="16"/>
      <c r="D47" s="17"/>
      <c r="E47" s="150"/>
      <c r="F47" s="18"/>
      <c r="G47" s="20"/>
      <c r="H47" s="19"/>
      <c r="I47" s="20"/>
      <c r="J47" s="19"/>
      <c r="K47" s="20"/>
      <c r="L47" s="20"/>
      <c r="M47" s="19"/>
      <c r="N47" s="20"/>
      <c r="O47" s="19"/>
      <c r="P47" s="20"/>
      <c r="Q47" s="20"/>
      <c r="R47" s="19"/>
      <c r="S47" s="20"/>
      <c r="T47" s="19"/>
      <c r="U47" s="20"/>
      <c r="V47" s="20"/>
      <c r="W47" s="19"/>
      <c r="X47" s="20"/>
      <c r="Y47" s="19"/>
      <c r="Z47" s="20"/>
      <c r="AA47" s="19"/>
      <c r="AB47" s="19"/>
      <c r="AC47" s="118"/>
    </row>
    <row r="48" spans="1:29" s="7" customFormat="1" ht="15">
      <c r="A48" s="192" t="s">
        <v>27</v>
      </c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18"/>
    </row>
    <row r="49" spans="1:29" s="7" customFormat="1" ht="15">
      <c r="A49" s="192" t="s">
        <v>31</v>
      </c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18"/>
    </row>
    <row r="50" spans="1:29" s="7" customFormat="1" ht="15">
      <c r="A50" s="192" t="s">
        <v>28</v>
      </c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18"/>
    </row>
    <row r="51" spans="1:29" s="7" customFormat="1" ht="15">
      <c r="A51" s="192" t="s">
        <v>29</v>
      </c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18"/>
    </row>
    <row r="52" spans="1:29" s="7" customFormat="1" ht="15">
      <c r="A52" s="192" t="s">
        <v>160</v>
      </c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18"/>
    </row>
    <row r="53" spans="1:43" ht="6.75" customHeight="1">
      <c r="A53" s="22"/>
      <c r="C53" s="23"/>
      <c r="D53" s="24"/>
      <c r="E53" s="151"/>
      <c r="F53" s="11"/>
      <c r="G53" s="25"/>
      <c r="H53" s="12"/>
      <c r="I53" s="25"/>
      <c r="J53" s="10"/>
      <c r="L53" s="25"/>
      <c r="M53" s="10"/>
      <c r="N53" s="25"/>
      <c r="O53" s="12"/>
      <c r="P53" s="11"/>
      <c r="Q53" s="25"/>
      <c r="R53" s="13"/>
      <c r="S53" s="26"/>
      <c r="T53" s="27"/>
      <c r="U53" s="26"/>
      <c r="V53" s="25"/>
      <c r="W53" s="27"/>
      <c r="X53" s="26"/>
      <c r="Y53" s="27"/>
      <c r="Z53" s="26"/>
      <c r="AA53" s="27"/>
      <c r="AB53" s="27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</row>
    <row r="54" spans="1:29" s="1" customFormat="1" ht="74.25" customHeight="1">
      <c r="A54" s="183" t="s">
        <v>191</v>
      </c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3"/>
      <c r="Y54" s="183"/>
      <c r="Z54" s="183"/>
      <c r="AA54" s="183"/>
      <c r="AB54" s="182"/>
      <c r="AC54" s="21"/>
    </row>
    <row r="55" spans="1:29" s="1" customFormat="1" ht="19.5">
      <c r="A55" s="143"/>
      <c r="B55"/>
      <c r="C55"/>
      <c r="D55" s="116"/>
      <c r="E55" s="152"/>
      <c r="F55" s="9"/>
      <c r="G55" s="9"/>
      <c r="H55" s="10"/>
      <c r="I55" s="9"/>
      <c r="J55" s="117"/>
      <c r="K55" s="9"/>
      <c r="L55" s="9"/>
      <c r="M55" s="10"/>
      <c r="N55" s="9"/>
      <c r="O55" s="117"/>
      <c r="P55" s="11"/>
      <c r="Q55" s="9"/>
      <c r="R55" s="12"/>
      <c r="S55" s="11"/>
      <c r="T55" s="117"/>
      <c r="U55" s="9"/>
      <c r="V55" s="9"/>
      <c r="W55" s="10"/>
      <c r="X55" s="9"/>
      <c r="Y55" s="117"/>
      <c r="Z55" s="11"/>
      <c r="AA55" s="12"/>
      <c r="AB55" s="13"/>
      <c r="AC55" s="118"/>
    </row>
    <row r="56" spans="1:29" s="1" customFormat="1" ht="12.75">
      <c r="A56" s="115"/>
      <c r="B56" s="8"/>
      <c r="C56" s="8"/>
      <c r="D56" s="116"/>
      <c r="E56" s="152"/>
      <c r="F56" s="9"/>
      <c r="G56" s="9"/>
      <c r="H56" s="10"/>
      <c r="I56" s="9"/>
      <c r="J56" s="117"/>
      <c r="K56" s="9"/>
      <c r="L56" s="9"/>
      <c r="M56" s="10"/>
      <c r="N56" s="9"/>
      <c r="O56" s="117"/>
      <c r="P56" s="11"/>
      <c r="Q56" s="9"/>
      <c r="R56" s="12"/>
      <c r="S56" s="11"/>
      <c r="T56" s="117"/>
      <c r="U56" s="9"/>
      <c r="V56" s="9"/>
      <c r="W56" s="10"/>
      <c r="X56" s="9"/>
      <c r="Y56" s="117"/>
      <c r="Z56" s="11"/>
      <c r="AA56" s="12"/>
      <c r="AB56" s="13"/>
      <c r="AC56" s="118"/>
    </row>
    <row r="57" spans="5:43" ht="12.75">
      <c r="E57" s="152"/>
      <c r="G57" s="9"/>
      <c r="H57" s="10"/>
      <c r="I57" s="9"/>
      <c r="J57" s="117"/>
      <c r="L57" s="9"/>
      <c r="M57" s="10"/>
      <c r="N57" s="9"/>
      <c r="O57" s="117"/>
      <c r="P57" s="11"/>
      <c r="Q57" s="9"/>
      <c r="R57" s="12"/>
      <c r="S57" s="11"/>
      <c r="T57" s="117"/>
      <c r="V57" s="9"/>
      <c r="W57" s="10"/>
      <c r="X57" s="9"/>
      <c r="Y57" s="117"/>
      <c r="Z57" s="11"/>
      <c r="AA57" s="12"/>
      <c r="AB57" s="13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</row>
    <row r="58" spans="5:43" ht="12.75">
      <c r="E58" s="152"/>
      <c r="G58" s="9"/>
      <c r="H58" s="10"/>
      <c r="I58" s="9"/>
      <c r="J58" s="117"/>
      <c r="L58" s="9"/>
      <c r="M58" s="10"/>
      <c r="N58" s="9"/>
      <c r="O58" s="117"/>
      <c r="P58" s="11"/>
      <c r="Q58" s="9"/>
      <c r="R58" s="12"/>
      <c r="S58" s="11"/>
      <c r="T58" s="117"/>
      <c r="V58" s="9"/>
      <c r="W58" s="10"/>
      <c r="X58" s="9"/>
      <c r="Y58" s="117"/>
      <c r="Z58" s="11"/>
      <c r="AA58" s="12"/>
      <c r="AB58" s="13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</row>
    <row r="59" spans="5:43" ht="12.75">
      <c r="E59" s="152"/>
      <c r="G59" s="9"/>
      <c r="H59" s="10"/>
      <c r="I59" s="9"/>
      <c r="J59" s="117"/>
      <c r="L59" s="9"/>
      <c r="M59" s="10"/>
      <c r="N59" s="9"/>
      <c r="O59" s="117"/>
      <c r="P59" s="11"/>
      <c r="Q59" s="9"/>
      <c r="R59" s="12"/>
      <c r="S59" s="11"/>
      <c r="T59" s="117"/>
      <c r="V59" s="9"/>
      <c r="W59" s="10"/>
      <c r="X59" s="9"/>
      <c r="Y59" s="117"/>
      <c r="Z59" s="11"/>
      <c r="AA59" s="12"/>
      <c r="AB59" s="13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</row>
    <row r="60" spans="5:43" ht="12.75">
      <c r="E60" s="152"/>
      <c r="G60" s="9"/>
      <c r="H60" s="10"/>
      <c r="I60" s="9"/>
      <c r="J60" s="117"/>
      <c r="L60" s="9"/>
      <c r="M60" s="10"/>
      <c r="N60" s="9"/>
      <c r="O60" s="117"/>
      <c r="P60" s="11"/>
      <c r="Q60" s="9"/>
      <c r="R60" s="12"/>
      <c r="S60" s="11"/>
      <c r="T60" s="117"/>
      <c r="V60" s="9"/>
      <c r="W60" s="10"/>
      <c r="X60" s="9"/>
      <c r="Y60" s="117"/>
      <c r="Z60" s="11"/>
      <c r="AA60" s="12"/>
      <c r="AB60" s="13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</row>
    <row r="61" spans="5:43" ht="12.75">
      <c r="E61" s="152"/>
      <c r="G61" s="9"/>
      <c r="H61" s="10"/>
      <c r="I61" s="9"/>
      <c r="J61" s="117"/>
      <c r="L61" s="9"/>
      <c r="M61" s="10"/>
      <c r="N61" s="9"/>
      <c r="O61" s="117"/>
      <c r="P61" s="11"/>
      <c r="Q61" s="9"/>
      <c r="R61" s="12"/>
      <c r="S61" s="11"/>
      <c r="T61" s="117"/>
      <c r="V61" s="9"/>
      <c r="W61" s="10"/>
      <c r="X61" s="9"/>
      <c r="Y61" s="117"/>
      <c r="Z61" s="11"/>
      <c r="AA61" s="12"/>
      <c r="AB61" s="13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</row>
    <row r="62" spans="5:43" ht="12.75">
      <c r="E62" s="152"/>
      <c r="G62" s="9"/>
      <c r="H62" s="10"/>
      <c r="I62" s="9"/>
      <c r="J62" s="117"/>
      <c r="L62" s="9"/>
      <c r="M62" s="10"/>
      <c r="N62" s="9"/>
      <c r="O62" s="117"/>
      <c r="P62" s="11"/>
      <c r="Q62" s="9"/>
      <c r="R62" s="12"/>
      <c r="S62" s="11"/>
      <c r="T62" s="117"/>
      <c r="V62" s="9"/>
      <c r="W62" s="10"/>
      <c r="X62" s="9"/>
      <c r="Y62" s="117"/>
      <c r="Z62" s="11"/>
      <c r="AA62" s="12"/>
      <c r="AB62" s="13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</row>
    <row r="63" spans="5:43" ht="12.75">
      <c r="E63" s="152"/>
      <c r="G63" s="9"/>
      <c r="H63" s="10"/>
      <c r="I63" s="9"/>
      <c r="J63" s="117"/>
      <c r="L63" s="9"/>
      <c r="M63" s="10"/>
      <c r="N63" s="9"/>
      <c r="O63" s="117"/>
      <c r="P63" s="11"/>
      <c r="Q63" s="9"/>
      <c r="R63" s="12"/>
      <c r="S63" s="11"/>
      <c r="T63" s="117"/>
      <c r="V63" s="9"/>
      <c r="W63" s="10"/>
      <c r="X63" s="9"/>
      <c r="Y63" s="117"/>
      <c r="Z63" s="11"/>
      <c r="AA63" s="12"/>
      <c r="AB63" s="13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</row>
    <row r="64" spans="40:43" ht="12.75">
      <c r="AN64" s="4"/>
      <c r="AO64" s="4"/>
      <c r="AP64" s="4"/>
      <c r="AQ64" s="4"/>
    </row>
    <row r="65" spans="40:43" ht="12.75">
      <c r="AN65" s="4"/>
      <c r="AO65" s="4"/>
      <c r="AP65" s="4"/>
      <c r="AQ65" s="4"/>
    </row>
    <row r="66" spans="40:43" ht="12.75">
      <c r="AN66" s="4"/>
      <c r="AO66" s="4"/>
      <c r="AP66" s="4"/>
      <c r="AQ66" s="4"/>
    </row>
    <row r="67" spans="40:43" ht="12.75">
      <c r="AN67" s="4"/>
      <c r="AO67" s="4"/>
      <c r="AP67" s="4"/>
      <c r="AQ67" s="4"/>
    </row>
    <row r="68" spans="40:43" ht="12.75">
      <c r="AN68" s="4"/>
      <c r="AO68" s="4"/>
      <c r="AP68" s="4"/>
      <c r="AQ68" s="4"/>
    </row>
    <row r="69" spans="40:43" ht="12.75">
      <c r="AN69" s="4"/>
      <c r="AO69" s="4"/>
      <c r="AP69" s="4"/>
      <c r="AQ69" s="4"/>
    </row>
    <row r="70" spans="40:43" ht="12.75">
      <c r="AN70" s="4"/>
      <c r="AO70" s="4"/>
      <c r="AP70" s="4"/>
      <c r="AQ70" s="4"/>
    </row>
    <row r="71" spans="40:43" ht="12.75">
      <c r="AN71" s="4"/>
      <c r="AO71" s="4"/>
      <c r="AP71" s="4"/>
      <c r="AQ71" s="4"/>
    </row>
    <row r="72" spans="40:43" ht="12.75">
      <c r="AN72" s="4"/>
      <c r="AO72" s="4"/>
      <c r="AP72" s="4"/>
      <c r="AQ72" s="4"/>
    </row>
    <row r="73" spans="40:43" ht="12.75">
      <c r="AN73" s="4"/>
      <c r="AO73" s="4"/>
      <c r="AP73" s="4"/>
      <c r="AQ73" s="4"/>
    </row>
    <row r="74" spans="40:43" ht="12.75">
      <c r="AN74" s="4"/>
      <c r="AO74" s="4"/>
      <c r="AP74" s="4"/>
      <c r="AQ74" s="4"/>
    </row>
    <row r="75" spans="40:43" ht="12.75">
      <c r="AN75" s="4"/>
      <c r="AO75" s="4"/>
      <c r="AP75" s="4"/>
      <c r="AQ75" s="4"/>
    </row>
    <row r="76" spans="40:43" ht="12.75">
      <c r="AN76" s="4"/>
      <c r="AO76" s="4"/>
      <c r="AP76" s="4"/>
      <c r="AQ76" s="4"/>
    </row>
    <row r="77" spans="40:43" ht="12.75">
      <c r="AN77" s="4"/>
      <c r="AO77" s="4"/>
      <c r="AP77" s="4"/>
      <c r="AQ77" s="4"/>
    </row>
    <row r="78" spans="40:43" ht="12.75">
      <c r="AN78" s="4"/>
      <c r="AO78" s="4"/>
      <c r="AP78" s="4"/>
      <c r="AQ78" s="4"/>
    </row>
    <row r="79" spans="40:43" ht="12.75">
      <c r="AN79" s="4"/>
      <c r="AO79" s="4"/>
      <c r="AP79" s="4"/>
      <c r="AQ79" s="4"/>
    </row>
    <row r="80" spans="40:43" ht="12.75">
      <c r="AN80" s="4"/>
      <c r="AO80" s="4"/>
      <c r="AP80" s="4"/>
      <c r="AQ80" s="4"/>
    </row>
    <row r="81" spans="40:43" ht="12.75">
      <c r="AN81" s="4"/>
      <c r="AO81" s="4"/>
      <c r="AP81" s="4"/>
      <c r="AQ81" s="4"/>
    </row>
    <row r="82" spans="40:43" ht="12.75">
      <c r="AN82" s="4"/>
      <c r="AO82" s="4"/>
      <c r="AP82" s="4"/>
      <c r="AQ82" s="4"/>
    </row>
    <row r="83" spans="40:43" ht="12.75">
      <c r="AN83" s="4"/>
      <c r="AO83" s="4"/>
      <c r="AP83" s="4"/>
      <c r="AQ83" s="4"/>
    </row>
    <row r="84" spans="40:43" ht="12.75">
      <c r="AN84" s="4"/>
      <c r="AO84" s="4"/>
      <c r="AP84" s="4"/>
      <c r="AQ84" s="4"/>
    </row>
    <row r="85" spans="40:43" ht="12.75">
      <c r="AN85" s="4"/>
      <c r="AO85" s="4"/>
      <c r="AP85" s="4"/>
      <c r="AQ85" s="4"/>
    </row>
    <row r="86" spans="40:43" ht="12.75">
      <c r="AN86" s="4"/>
      <c r="AO86" s="4"/>
      <c r="AP86" s="4"/>
      <c r="AQ86" s="4"/>
    </row>
    <row r="87" spans="40:43" ht="12.75">
      <c r="AN87" s="4"/>
      <c r="AO87" s="4"/>
      <c r="AP87" s="4"/>
      <c r="AQ87" s="4"/>
    </row>
    <row r="88" spans="40:43" ht="12.75">
      <c r="AN88" s="4"/>
      <c r="AO88" s="4"/>
      <c r="AP88" s="4"/>
      <c r="AQ88" s="4"/>
    </row>
    <row r="89" spans="40:43" ht="12.75">
      <c r="AN89" s="4"/>
      <c r="AO89" s="4"/>
      <c r="AP89" s="4"/>
      <c r="AQ89" s="4"/>
    </row>
    <row r="90" spans="40:43" ht="12.75">
      <c r="AN90" s="4"/>
      <c r="AO90" s="4"/>
      <c r="AP90" s="4"/>
      <c r="AQ90" s="4"/>
    </row>
    <row r="91" spans="40:43" ht="12.75">
      <c r="AN91" s="4"/>
      <c r="AO91" s="4"/>
      <c r="AP91" s="4"/>
      <c r="AQ91" s="4"/>
    </row>
    <row r="92" spans="40:43" ht="12.75">
      <c r="AN92" s="4"/>
      <c r="AO92" s="4"/>
      <c r="AP92" s="4"/>
      <c r="AQ92" s="4"/>
    </row>
    <row r="93" spans="40:43" ht="12.75">
      <c r="AN93" s="4"/>
      <c r="AO93" s="4"/>
      <c r="AP93" s="4"/>
      <c r="AQ93" s="4"/>
    </row>
    <row r="94" spans="40:43" ht="12.75">
      <c r="AN94" s="4"/>
      <c r="AO94" s="4"/>
      <c r="AP94" s="4"/>
      <c r="AQ94" s="4"/>
    </row>
    <row r="95" spans="40:43" ht="12.75">
      <c r="AN95" s="4"/>
      <c r="AO95" s="4"/>
      <c r="AP95" s="4"/>
      <c r="AQ95" s="4"/>
    </row>
    <row r="96" spans="40:43" ht="12.75">
      <c r="AN96" s="4"/>
      <c r="AO96" s="4"/>
      <c r="AP96" s="4"/>
      <c r="AQ96" s="4"/>
    </row>
    <row r="97" spans="40:43" ht="12.75">
      <c r="AN97" s="4"/>
      <c r="AO97" s="4"/>
      <c r="AP97" s="4"/>
      <c r="AQ97" s="4"/>
    </row>
    <row r="98" spans="40:43" ht="12.75">
      <c r="AN98" s="4"/>
      <c r="AO98" s="4"/>
      <c r="AP98" s="4"/>
      <c r="AQ98" s="4"/>
    </row>
    <row r="99" spans="40:43" ht="12.75">
      <c r="AN99" s="4"/>
      <c r="AO99" s="4"/>
      <c r="AP99" s="4"/>
      <c r="AQ99" s="4"/>
    </row>
    <row r="100" spans="40:43" ht="12.75">
      <c r="AN100" s="4"/>
      <c r="AO100" s="4"/>
      <c r="AP100" s="4"/>
      <c r="AQ100" s="4"/>
    </row>
    <row r="101" spans="40:43" ht="12.75">
      <c r="AN101" s="4"/>
      <c r="AO101" s="4"/>
      <c r="AP101" s="4"/>
      <c r="AQ101" s="4"/>
    </row>
    <row r="102" spans="40:43" ht="12.75">
      <c r="AN102" s="4"/>
      <c r="AO102" s="4"/>
      <c r="AP102" s="4"/>
      <c r="AQ102" s="4"/>
    </row>
    <row r="103" spans="40:43" ht="12.75">
      <c r="AN103" s="4"/>
      <c r="AO103" s="4"/>
      <c r="AP103" s="4"/>
      <c r="AQ103" s="4"/>
    </row>
    <row r="104" spans="40:43" ht="12.75">
      <c r="AN104" s="4"/>
      <c r="AO104" s="4"/>
      <c r="AP104" s="4"/>
      <c r="AQ104" s="4"/>
    </row>
    <row r="105" spans="40:43" ht="12.75">
      <c r="AN105" s="4"/>
      <c r="AO105" s="4"/>
      <c r="AP105" s="4"/>
      <c r="AQ105" s="4"/>
    </row>
    <row r="106" spans="40:43" ht="12.75">
      <c r="AN106" s="4"/>
      <c r="AO106" s="4"/>
      <c r="AP106" s="4"/>
      <c r="AQ106" s="4"/>
    </row>
    <row r="107" spans="40:43" ht="12.75">
      <c r="AN107" s="4"/>
      <c r="AO107" s="4"/>
      <c r="AP107" s="4"/>
      <c r="AQ107" s="4"/>
    </row>
    <row r="108" spans="40:43" ht="12.75">
      <c r="AN108" s="4"/>
      <c r="AO108" s="4"/>
      <c r="AP108" s="4"/>
      <c r="AQ108" s="4"/>
    </row>
    <row r="109" spans="40:43" ht="12.75">
      <c r="AN109" s="4"/>
      <c r="AO109" s="4"/>
      <c r="AP109" s="4"/>
      <c r="AQ109" s="4"/>
    </row>
    <row r="110" spans="40:43" ht="12.75">
      <c r="AN110" s="4"/>
      <c r="AO110" s="4"/>
      <c r="AP110" s="4"/>
      <c r="AQ110" s="4"/>
    </row>
    <row r="111" spans="40:43" ht="12.75">
      <c r="AN111" s="4"/>
      <c r="AO111" s="4"/>
      <c r="AP111" s="4"/>
      <c r="AQ111" s="4"/>
    </row>
    <row r="112" spans="40:43" ht="12.75">
      <c r="AN112" s="4"/>
      <c r="AO112" s="4"/>
      <c r="AP112" s="4"/>
      <c r="AQ112" s="4"/>
    </row>
  </sheetData>
  <sheetProtection/>
  <mergeCells count="15">
    <mergeCell ref="AC5:AC6"/>
    <mergeCell ref="X1:AA1"/>
    <mergeCell ref="B3:AA3"/>
    <mergeCell ref="E1:V1"/>
    <mergeCell ref="E5:I5"/>
    <mergeCell ref="J5:N5"/>
    <mergeCell ref="O5:S5"/>
    <mergeCell ref="T5:X5"/>
    <mergeCell ref="A51:AB51"/>
    <mergeCell ref="A52:AB52"/>
    <mergeCell ref="A54:AA54"/>
    <mergeCell ref="A46:S46"/>
    <mergeCell ref="A48:AB48"/>
    <mergeCell ref="A49:AB49"/>
    <mergeCell ref="A50:AB50"/>
  </mergeCells>
  <printOptions/>
  <pageMargins left="0.19" right="0.13" top="0.3" bottom="0.23" header="0.03" footer="0.08"/>
  <pageSetup horizontalDpi="300" verticalDpi="300" orientation="landscape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102"/>
  <sheetViews>
    <sheetView zoomScalePageLayoutView="0" workbookViewId="0" topLeftCell="A1">
      <selection activeCell="AH28" sqref="AH28"/>
    </sheetView>
  </sheetViews>
  <sheetFormatPr defaultColWidth="9.140625" defaultRowHeight="12.75"/>
  <cols>
    <col min="1" max="1" width="3.57421875" style="115" customWidth="1"/>
    <col min="2" max="2" width="14.7109375" style="8" customWidth="1"/>
    <col min="3" max="3" width="10.28125" style="8" customWidth="1"/>
    <col min="4" max="4" width="3.7109375" style="116" customWidth="1"/>
    <col min="5" max="5" width="4.421875" style="9" customWidth="1"/>
    <col min="6" max="6" width="4.00390625" style="9" customWidth="1"/>
    <col min="7" max="7" width="4.57421875" style="10" customWidth="1"/>
    <col min="8" max="8" width="3.28125" style="9" customWidth="1"/>
    <col min="9" max="9" width="7.57421875" style="117" customWidth="1"/>
    <col min="10" max="10" width="4.421875" style="9" customWidth="1"/>
    <col min="11" max="11" width="4.00390625" style="9" customWidth="1"/>
    <col min="12" max="12" width="4.57421875" style="10" customWidth="1"/>
    <col min="13" max="13" width="3.28125" style="9" customWidth="1"/>
    <col min="14" max="14" width="7.421875" style="117" customWidth="1"/>
    <col min="15" max="15" width="4.421875" style="11" customWidth="1"/>
    <col min="16" max="16" width="4.00390625" style="9" customWidth="1"/>
    <col min="17" max="17" width="4.57421875" style="12" customWidth="1"/>
    <col min="18" max="18" width="3.28125" style="11" customWidth="1"/>
    <col min="19" max="19" width="7.421875" style="117" customWidth="1"/>
    <col min="20" max="20" width="4.421875" style="9" customWidth="1"/>
    <col min="21" max="21" width="4.00390625" style="9" customWidth="1"/>
    <col min="22" max="22" width="4.57421875" style="10" customWidth="1"/>
    <col min="23" max="23" width="3.28125" style="9" customWidth="1"/>
    <col min="24" max="24" width="7.421875" style="117" customWidth="1"/>
    <col min="25" max="25" width="5.00390625" style="11" customWidth="1"/>
    <col min="26" max="26" width="5.421875" style="12" customWidth="1"/>
    <col min="27" max="27" width="9.7109375" style="13" customWidth="1"/>
    <col min="28" max="28" width="1.7109375" style="118" customWidth="1"/>
    <col min="29" max="29" width="7.57421875" style="118" customWidth="1"/>
    <col min="30" max="36" width="9.140625" style="114" customWidth="1"/>
    <col min="37" max="16384" width="9.140625" style="4" customWidth="1"/>
  </cols>
  <sheetData>
    <row r="1" spans="2:29" s="28" customFormat="1" ht="20.25" customHeight="1">
      <c r="B1" s="29"/>
      <c r="C1" s="29"/>
      <c r="D1" s="30"/>
      <c r="E1" s="184" t="s">
        <v>38</v>
      </c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31"/>
      <c r="X1" s="185" t="s">
        <v>39</v>
      </c>
      <c r="Y1" s="185"/>
      <c r="Z1" s="185"/>
      <c r="AA1" s="185"/>
      <c r="AB1" s="32"/>
      <c r="AC1" s="32"/>
    </row>
    <row r="2" spans="1:36" s="28" customFormat="1" ht="3" customHeight="1">
      <c r="A2" s="32"/>
      <c r="B2" s="34"/>
      <c r="C2" s="34"/>
      <c r="D2" s="35"/>
      <c r="E2" s="36"/>
      <c r="F2" s="36"/>
      <c r="G2" s="37"/>
      <c r="H2" s="36"/>
      <c r="I2" s="37"/>
      <c r="J2" s="36"/>
      <c r="K2" s="36"/>
      <c r="L2" s="37"/>
      <c r="M2" s="36"/>
      <c r="N2" s="37"/>
      <c r="O2" s="38"/>
      <c r="P2" s="36"/>
      <c r="Q2" s="39"/>
      <c r="R2" s="38"/>
      <c r="S2" s="37"/>
      <c r="T2" s="36"/>
      <c r="U2" s="36"/>
      <c r="V2" s="37"/>
      <c r="W2" s="36"/>
      <c r="X2" s="37"/>
      <c r="Y2" s="36"/>
      <c r="Z2" s="37"/>
      <c r="AA2" s="37"/>
      <c r="AB2" s="40"/>
      <c r="AC2" s="40"/>
      <c r="AD2" s="33"/>
      <c r="AE2" s="33"/>
      <c r="AF2" s="33"/>
      <c r="AG2" s="33"/>
      <c r="AH2" s="33"/>
      <c r="AI2" s="33"/>
      <c r="AJ2" s="33"/>
    </row>
    <row r="3" spans="1:36" s="44" customFormat="1" ht="15.75" customHeight="1">
      <c r="A3" s="41"/>
      <c r="B3" s="186" t="s">
        <v>37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42"/>
      <c r="AC3" s="42"/>
      <c r="AD3" s="43"/>
      <c r="AE3" s="43"/>
      <c r="AF3" s="43"/>
      <c r="AG3" s="43"/>
      <c r="AH3" s="43"/>
      <c r="AI3" s="43"/>
      <c r="AJ3" s="43"/>
    </row>
    <row r="4" spans="1:36" s="28" customFormat="1" ht="3" customHeight="1" thickBot="1">
      <c r="A4" s="32"/>
      <c r="B4" s="34"/>
      <c r="C4" s="34"/>
      <c r="D4" s="35"/>
      <c r="E4" s="36"/>
      <c r="F4" s="36"/>
      <c r="G4" s="37"/>
      <c r="H4" s="36"/>
      <c r="I4" s="37"/>
      <c r="J4" s="36"/>
      <c r="K4" s="36"/>
      <c r="L4" s="37"/>
      <c r="M4" s="36"/>
      <c r="N4" s="37"/>
      <c r="O4" s="38"/>
      <c r="P4" s="36"/>
      <c r="Q4" s="39"/>
      <c r="R4" s="38"/>
      <c r="S4" s="37"/>
      <c r="T4" s="36"/>
      <c r="U4" s="36"/>
      <c r="V4" s="37"/>
      <c r="W4" s="36"/>
      <c r="X4" s="37"/>
      <c r="Y4" s="36"/>
      <c r="Z4" s="37"/>
      <c r="AA4" s="37"/>
      <c r="AB4" s="40"/>
      <c r="AC4" s="40"/>
      <c r="AD4" s="33"/>
      <c r="AE4" s="33"/>
      <c r="AF4" s="33"/>
      <c r="AG4" s="33"/>
      <c r="AH4" s="33"/>
      <c r="AI4" s="33"/>
      <c r="AJ4" s="33"/>
    </row>
    <row r="5" spans="1:36" s="44" customFormat="1" ht="22.5" customHeight="1">
      <c r="A5" s="45" t="s">
        <v>0</v>
      </c>
      <c r="B5" s="46" t="s">
        <v>1</v>
      </c>
      <c r="C5" s="46" t="s">
        <v>2</v>
      </c>
      <c r="D5" s="47" t="s">
        <v>3</v>
      </c>
      <c r="E5" s="187"/>
      <c r="F5" s="188"/>
      <c r="G5" s="188"/>
      <c r="H5" s="188"/>
      <c r="I5" s="189"/>
      <c r="J5" s="188"/>
      <c r="K5" s="188"/>
      <c r="L5" s="188"/>
      <c r="M5" s="188"/>
      <c r="N5" s="188"/>
      <c r="O5" s="187"/>
      <c r="P5" s="188"/>
      <c r="Q5" s="188"/>
      <c r="R5" s="188"/>
      <c r="S5" s="189"/>
      <c r="T5" s="187"/>
      <c r="U5" s="188"/>
      <c r="V5" s="188"/>
      <c r="W5" s="188"/>
      <c r="X5" s="189"/>
      <c r="Y5" s="48" t="s">
        <v>4</v>
      </c>
      <c r="Z5" s="49" t="s">
        <v>4</v>
      </c>
      <c r="AA5" s="50"/>
      <c r="AB5" s="51"/>
      <c r="AC5" s="190" t="s">
        <v>30</v>
      </c>
      <c r="AD5" s="43"/>
      <c r="AE5" s="43"/>
      <c r="AF5" s="43"/>
      <c r="AG5" s="43"/>
      <c r="AH5" s="43"/>
      <c r="AI5" s="43"/>
      <c r="AJ5" s="43"/>
    </row>
    <row r="6" spans="1:36" s="65" customFormat="1" ht="15.75" customHeight="1" thickBot="1">
      <c r="A6" s="121"/>
      <c r="B6" s="122"/>
      <c r="C6" s="122"/>
      <c r="D6" s="123"/>
      <c r="E6" s="124" t="s">
        <v>6</v>
      </c>
      <c r="F6" s="125" t="s">
        <v>9</v>
      </c>
      <c r="G6" s="126" t="s">
        <v>7</v>
      </c>
      <c r="H6" s="127" t="s">
        <v>8</v>
      </c>
      <c r="I6" s="128" t="s">
        <v>10</v>
      </c>
      <c r="J6" s="124" t="s">
        <v>6</v>
      </c>
      <c r="K6" s="125" t="s">
        <v>9</v>
      </c>
      <c r="L6" s="126" t="s">
        <v>7</v>
      </c>
      <c r="M6" s="127" t="s">
        <v>8</v>
      </c>
      <c r="N6" s="128" t="s">
        <v>10</v>
      </c>
      <c r="O6" s="124" t="s">
        <v>6</v>
      </c>
      <c r="P6" s="125" t="s">
        <v>9</v>
      </c>
      <c r="Q6" s="126" t="s">
        <v>7</v>
      </c>
      <c r="R6" s="127" t="s">
        <v>8</v>
      </c>
      <c r="S6" s="128" t="s">
        <v>10</v>
      </c>
      <c r="T6" s="124" t="s">
        <v>6</v>
      </c>
      <c r="U6" s="125" t="s">
        <v>9</v>
      </c>
      <c r="V6" s="126" t="s">
        <v>7</v>
      </c>
      <c r="W6" s="127" t="s">
        <v>8</v>
      </c>
      <c r="X6" s="128" t="s">
        <v>10</v>
      </c>
      <c r="Y6" s="129" t="s">
        <v>6</v>
      </c>
      <c r="Z6" s="130" t="s">
        <v>7</v>
      </c>
      <c r="AA6" s="131" t="s">
        <v>5</v>
      </c>
      <c r="AB6" s="63"/>
      <c r="AC6" s="191"/>
      <c r="AD6" s="64"/>
      <c r="AE6" s="64"/>
      <c r="AF6" s="64"/>
      <c r="AG6" s="64"/>
      <c r="AH6" s="64"/>
      <c r="AI6" s="64"/>
      <c r="AJ6" s="64"/>
    </row>
    <row r="7" spans="1:29" s="7" customFormat="1" ht="15">
      <c r="A7" s="132" t="s">
        <v>11</v>
      </c>
      <c r="B7" s="133" t="s">
        <v>136</v>
      </c>
      <c r="C7" s="133" t="s">
        <v>142</v>
      </c>
      <c r="D7" s="142">
        <v>2002</v>
      </c>
      <c r="E7" s="134"/>
      <c r="F7" s="135"/>
      <c r="G7" s="136"/>
      <c r="H7" s="135"/>
      <c r="I7" s="137">
        <f>E7+G7-H7</f>
        <v>0</v>
      </c>
      <c r="J7" s="138"/>
      <c r="K7" s="135"/>
      <c r="L7" s="136"/>
      <c r="M7" s="135"/>
      <c r="N7" s="137"/>
      <c r="O7" s="138">
        <v>4.5</v>
      </c>
      <c r="P7" s="135">
        <v>10</v>
      </c>
      <c r="Q7" s="136">
        <v>8</v>
      </c>
      <c r="R7" s="135"/>
      <c r="S7" s="137">
        <f>O7+Q7-R7</f>
        <v>12.5</v>
      </c>
      <c r="T7" s="134">
        <v>4.7</v>
      </c>
      <c r="U7" s="135">
        <v>10</v>
      </c>
      <c r="V7" s="136">
        <v>8</v>
      </c>
      <c r="W7" s="138"/>
      <c r="X7" s="137">
        <f>T7+V7-W7</f>
        <v>12.7</v>
      </c>
      <c r="Y7" s="139">
        <f>SUM(E7+J7+O7+T7)</f>
        <v>9.2</v>
      </c>
      <c r="Z7" s="140">
        <f>SUM(G7+L7+Q7+V7)</f>
        <v>16</v>
      </c>
      <c r="AA7" s="141">
        <f>$I7+$N7+$S7+$X7</f>
        <v>25.2</v>
      </c>
      <c r="AB7" s="77"/>
      <c r="AC7" s="176">
        <f>SUM(G7+L7+Q7+V7)-SUM((F7++P7+U7))</f>
        <v>-4</v>
      </c>
    </row>
    <row r="8" spans="1:29" s="93" customFormat="1" ht="12">
      <c r="A8" s="79"/>
      <c r="B8" s="80" t="s">
        <v>133</v>
      </c>
      <c r="C8" s="80"/>
      <c r="D8" s="81"/>
      <c r="E8" s="82"/>
      <c r="F8" s="84"/>
      <c r="G8" s="83"/>
      <c r="H8" s="84"/>
      <c r="I8" s="85"/>
      <c r="J8" s="86"/>
      <c r="K8" s="84"/>
      <c r="L8" s="83"/>
      <c r="M8" s="86"/>
      <c r="N8" s="85"/>
      <c r="O8" s="86" t="s">
        <v>12</v>
      </c>
      <c r="P8" s="84"/>
      <c r="Q8" s="83" t="s">
        <v>11</v>
      </c>
      <c r="R8" s="86"/>
      <c r="S8" s="85" t="s">
        <v>11</v>
      </c>
      <c r="T8" s="82" t="s">
        <v>162</v>
      </c>
      <c r="U8" s="84"/>
      <c r="V8" s="83" t="s">
        <v>11</v>
      </c>
      <c r="W8" s="86"/>
      <c r="X8" s="85" t="s">
        <v>11</v>
      </c>
      <c r="Y8" s="87" t="s">
        <v>12</v>
      </c>
      <c r="Z8" s="88" t="s">
        <v>11</v>
      </c>
      <c r="AA8" s="89"/>
      <c r="AB8" s="90"/>
      <c r="AC8" s="91"/>
    </row>
    <row r="9" spans="1:29" s="7" customFormat="1" ht="15">
      <c r="A9" s="66" t="s">
        <v>12</v>
      </c>
      <c r="B9" s="67" t="s">
        <v>139</v>
      </c>
      <c r="C9" s="67" t="s">
        <v>98</v>
      </c>
      <c r="D9" s="2">
        <v>2002</v>
      </c>
      <c r="E9" s="69"/>
      <c r="F9" s="71"/>
      <c r="G9" s="70"/>
      <c r="H9" s="71"/>
      <c r="I9" s="72">
        <f>E9+G9-H9</f>
        <v>0</v>
      </c>
      <c r="J9" s="73"/>
      <c r="K9" s="71"/>
      <c r="L9" s="70"/>
      <c r="M9" s="71"/>
      <c r="N9" s="72"/>
      <c r="O9" s="73">
        <v>4.2</v>
      </c>
      <c r="P9" s="71">
        <v>10</v>
      </c>
      <c r="Q9" s="70">
        <v>7.7</v>
      </c>
      <c r="R9" s="71"/>
      <c r="S9" s="72">
        <f>O9+Q9-R9</f>
        <v>11.9</v>
      </c>
      <c r="T9" s="69">
        <v>4.7</v>
      </c>
      <c r="U9" s="71">
        <v>10</v>
      </c>
      <c r="V9" s="70">
        <v>6.4</v>
      </c>
      <c r="W9" s="73"/>
      <c r="X9" s="72">
        <f>T9+V9-W9</f>
        <v>11.100000000000001</v>
      </c>
      <c r="Y9" s="74">
        <f>SUM(E9+J9+O9+T9)</f>
        <v>8.9</v>
      </c>
      <c r="Z9" s="75">
        <f>SUM(G9+L9+Q9+V9)</f>
        <v>14.100000000000001</v>
      </c>
      <c r="AA9" s="76">
        <f>$I9+$N9+$S9+$X9</f>
        <v>23</v>
      </c>
      <c r="AB9" s="77"/>
      <c r="AC9" s="78">
        <f>SUM(G9+L9+Q9+V9)-SUM((F9++P9+U9))</f>
        <v>-5.899999999999999</v>
      </c>
    </row>
    <row r="10" spans="1:29" s="93" customFormat="1" ht="12">
      <c r="A10" s="79"/>
      <c r="B10" s="80" t="s">
        <v>82</v>
      </c>
      <c r="C10" s="80"/>
      <c r="D10" s="3"/>
      <c r="E10" s="82"/>
      <c r="F10" s="84"/>
      <c r="G10" s="83"/>
      <c r="H10" s="84"/>
      <c r="I10" s="85"/>
      <c r="J10" s="86"/>
      <c r="K10" s="84"/>
      <c r="L10" s="83"/>
      <c r="M10" s="86"/>
      <c r="N10" s="85"/>
      <c r="O10" s="86" t="s">
        <v>15</v>
      </c>
      <c r="P10" s="84"/>
      <c r="Q10" s="83" t="s">
        <v>12</v>
      </c>
      <c r="R10" s="86"/>
      <c r="S10" s="85" t="s">
        <v>12</v>
      </c>
      <c r="T10" s="82" t="s">
        <v>162</v>
      </c>
      <c r="U10" s="84"/>
      <c r="V10" s="83" t="s">
        <v>15</v>
      </c>
      <c r="W10" s="86"/>
      <c r="X10" s="85" t="s">
        <v>14</v>
      </c>
      <c r="Y10" s="87" t="s">
        <v>13</v>
      </c>
      <c r="Z10" s="88">
        <v>2</v>
      </c>
      <c r="AA10" s="89"/>
      <c r="AB10" s="90"/>
      <c r="AC10" s="91"/>
    </row>
    <row r="11" spans="1:29" s="7" customFormat="1" ht="15">
      <c r="A11" s="66" t="s">
        <v>13</v>
      </c>
      <c r="B11" s="67" t="s">
        <v>137</v>
      </c>
      <c r="C11" s="67" t="s">
        <v>44</v>
      </c>
      <c r="D11" s="68">
        <v>2003</v>
      </c>
      <c r="E11" s="69"/>
      <c r="F11" s="71"/>
      <c r="G11" s="70"/>
      <c r="H11" s="71"/>
      <c r="I11" s="72">
        <f>E11+G11-H11</f>
        <v>0</v>
      </c>
      <c r="J11" s="73"/>
      <c r="K11" s="71"/>
      <c r="L11" s="70"/>
      <c r="M11" s="71"/>
      <c r="N11" s="72"/>
      <c r="O11" s="73">
        <v>5.5</v>
      </c>
      <c r="P11" s="71">
        <v>10</v>
      </c>
      <c r="Q11" s="70">
        <v>6.2</v>
      </c>
      <c r="R11" s="71"/>
      <c r="S11" s="72">
        <f>O11+Q11-R11</f>
        <v>11.7</v>
      </c>
      <c r="T11" s="69">
        <v>4</v>
      </c>
      <c r="U11" s="71">
        <v>10</v>
      </c>
      <c r="V11" s="70">
        <v>7.2</v>
      </c>
      <c r="W11" s="73"/>
      <c r="X11" s="72">
        <f>T11+V11-W11</f>
        <v>11.2</v>
      </c>
      <c r="Y11" s="74">
        <f>SUM(E11+J11+O11+T11)</f>
        <v>9.5</v>
      </c>
      <c r="Z11" s="75">
        <f>SUM(G11+L11+Q11+V11)</f>
        <v>13.4</v>
      </c>
      <c r="AA11" s="76">
        <f>$I11+$N11+$S11+$X11</f>
        <v>22.9</v>
      </c>
      <c r="AB11" s="77"/>
      <c r="AC11" s="78">
        <f>SUM(G11+L11+Q11+V11)-SUM((F11++P11+U11))</f>
        <v>-6.6</v>
      </c>
    </row>
    <row r="12" spans="1:29" s="93" customFormat="1" ht="12">
      <c r="A12" s="79"/>
      <c r="B12" s="80" t="s">
        <v>100</v>
      </c>
      <c r="C12" s="80"/>
      <c r="D12" s="81"/>
      <c r="E12" s="82"/>
      <c r="F12" s="84"/>
      <c r="G12" s="83"/>
      <c r="H12" s="84"/>
      <c r="I12" s="85"/>
      <c r="J12" s="86"/>
      <c r="K12" s="84"/>
      <c r="L12" s="83"/>
      <c r="M12" s="86"/>
      <c r="N12" s="85"/>
      <c r="O12" s="86" t="s">
        <v>11</v>
      </c>
      <c r="P12" s="84"/>
      <c r="Q12" s="83" t="s">
        <v>13</v>
      </c>
      <c r="R12" s="86"/>
      <c r="S12" s="85" t="s">
        <v>13</v>
      </c>
      <c r="T12" s="82" t="s">
        <v>15</v>
      </c>
      <c r="U12" s="84"/>
      <c r="V12" s="83" t="s">
        <v>13</v>
      </c>
      <c r="W12" s="86"/>
      <c r="X12" s="85" t="s">
        <v>13</v>
      </c>
      <c r="Y12" s="87" t="s">
        <v>11</v>
      </c>
      <c r="Z12" s="88" t="s">
        <v>13</v>
      </c>
      <c r="AA12" s="89"/>
      <c r="AB12" s="90"/>
      <c r="AC12" s="91"/>
    </row>
    <row r="13" spans="1:29" s="7" customFormat="1" ht="15">
      <c r="A13" s="66" t="s">
        <v>14</v>
      </c>
      <c r="B13" s="67" t="s">
        <v>138</v>
      </c>
      <c r="C13" s="67" t="s">
        <v>143</v>
      </c>
      <c r="D13" s="2">
        <v>2003</v>
      </c>
      <c r="E13" s="69"/>
      <c r="F13" s="71"/>
      <c r="G13" s="70"/>
      <c r="H13" s="71"/>
      <c r="I13" s="72">
        <f>E13+G13-H13</f>
        <v>0</v>
      </c>
      <c r="J13" s="73"/>
      <c r="K13" s="71"/>
      <c r="L13" s="70"/>
      <c r="M13" s="71"/>
      <c r="N13" s="72"/>
      <c r="O13" s="73">
        <v>4.3</v>
      </c>
      <c r="P13" s="71">
        <v>10</v>
      </c>
      <c r="Q13" s="70">
        <v>5.2</v>
      </c>
      <c r="R13" s="71"/>
      <c r="S13" s="72">
        <f>O13+Q13-R13</f>
        <v>9.5</v>
      </c>
      <c r="T13" s="69">
        <v>4.1</v>
      </c>
      <c r="U13" s="71">
        <v>10</v>
      </c>
      <c r="V13" s="70">
        <v>7.74</v>
      </c>
      <c r="W13" s="73"/>
      <c r="X13" s="72">
        <f>T13+V13-W13</f>
        <v>11.84</v>
      </c>
      <c r="Y13" s="74">
        <f>SUM(E13+J13+O13+T13)</f>
        <v>8.399999999999999</v>
      </c>
      <c r="Z13" s="75">
        <f>SUM(G13+L13+Q13+V13)</f>
        <v>12.940000000000001</v>
      </c>
      <c r="AA13" s="76">
        <f>$I13+$N13+$S13+$X13</f>
        <v>21.34</v>
      </c>
      <c r="AB13" s="77"/>
      <c r="AC13" s="78">
        <f>SUM(G13+L13+Q13+V13)-SUM((F13++P13+U13))</f>
        <v>-7.059999999999999</v>
      </c>
    </row>
    <row r="14" spans="1:29" s="93" customFormat="1" ht="12">
      <c r="A14" s="79"/>
      <c r="B14" s="80" t="s">
        <v>82</v>
      </c>
      <c r="C14" s="80"/>
      <c r="D14" s="3"/>
      <c r="E14" s="82"/>
      <c r="F14" s="84"/>
      <c r="G14" s="83"/>
      <c r="H14" s="84"/>
      <c r="I14" s="85"/>
      <c r="J14" s="86"/>
      <c r="K14" s="84"/>
      <c r="L14" s="83"/>
      <c r="M14" s="86"/>
      <c r="N14" s="85"/>
      <c r="O14" s="86" t="s">
        <v>165</v>
      </c>
      <c r="P14" s="84"/>
      <c r="Q14" s="83" t="s">
        <v>15</v>
      </c>
      <c r="R14" s="86"/>
      <c r="S14" s="85" t="s">
        <v>15</v>
      </c>
      <c r="T14" s="82" t="s">
        <v>165</v>
      </c>
      <c r="U14" s="84"/>
      <c r="V14" s="83" t="s">
        <v>12</v>
      </c>
      <c r="W14" s="86"/>
      <c r="X14" s="85" t="s">
        <v>12</v>
      </c>
      <c r="Y14" s="87" t="s">
        <v>164</v>
      </c>
      <c r="Z14" s="88" t="s">
        <v>14</v>
      </c>
      <c r="AA14" s="89"/>
      <c r="AB14" s="90"/>
      <c r="AC14" s="91"/>
    </row>
    <row r="15" spans="1:29" s="7" customFormat="1" ht="15">
      <c r="A15" s="66" t="s">
        <v>15</v>
      </c>
      <c r="B15" s="67" t="s">
        <v>140</v>
      </c>
      <c r="C15" s="67" t="s">
        <v>144</v>
      </c>
      <c r="D15" s="2"/>
      <c r="E15" s="69"/>
      <c r="F15" s="71"/>
      <c r="G15" s="70"/>
      <c r="H15" s="71"/>
      <c r="I15" s="72">
        <f>E15+G15-H15</f>
        <v>0</v>
      </c>
      <c r="J15" s="73"/>
      <c r="K15" s="71"/>
      <c r="L15" s="70"/>
      <c r="M15" s="71"/>
      <c r="N15" s="72"/>
      <c r="O15" s="73">
        <v>4.3</v>
      </c>
      <c r="P15" s="71">
        <v>10</v>
      </c>
      <c r="Q15" s="70">
        <v>5.3</v>
      </c>
      <c r="R15" s="71"/>
      <c r="S15" s="72">
        <f>O15+Q15-R15</f>
        <v>9.6</v>
      </c>
      <c r="T15" s="69">
        <v>4.1</v>
      </c>
      <c r="U15" s="71">
        <v>10</v>
      </c>
      <c r="V15" s="70">
        <v>6.8</v>
      </c>
      <c r="W15" s="73"/>
      <c r="X15" s="72">
        <f>T15+V15-W15</f>
        <v>10.899999999999999</v>
      </c>
      <c r="Y15" s="74">
        <f>SUM(E15+J15+O15+T15)</f>
        <v>8.399999999999999</v>
      </c>
      <c r="Z15" s="75">
        <f>SUM(G15+L15+Q15+V15)</f>
        <v>12.1</v>
      </c>
      <c r="AA15" s="76">
        <f>$I15+$N15+$S15+$X15</f>
        <v>20.5</v>
      </c>
      <c r="AB15" s="77"/>
      <c r="AC15" s="78">
        <f>SUM(G15+L15+Q15+V15)-SUM((F15++P15+U15))</f>
        <v>-7.9</v>
      </c>
    </row>
    <row r="16" spans="1:29" s="93" customFormat="1" ht="12">
      <c r="A16" s="79"/>
      <c r="B16" s="80" t="s">
        <v>147</v>
      </c>
      <c r="C16" s="80"/>
      <c r="D16" s="3"/>
      <c r="E16" s="82"/>
      <c r="F16" s="84"/>
      <c r="G16" s="83"/>
      <c r="H16" s="84"/>
      <c r="I16" s="85"/>
      <c r="J16" s="86"/>
      <c r="K16" s="84"/>
      <c r="L16" s="83"/>
      <c r="M16" s="86"/>
      <c r="N16" s="85"/>
      <c r="O16" s="86" t="s">
        <v>165</v>
      </c>
      <c r="P16" s="84"/>
      <c r="Q16" s="83" t="s">
        <v>14</v>
      </c>
      <c r="R16" s="86"/>
      <c r="S16" s="85" t="s">
        <v>14</v>
      </c>
      <c r="T16" s="82" t="s">
        <v>165</v>
      </c>
      <c r="U16" s="84"/>
      <c r="V16" s="83" t="s">
        <v>14</v>
      </c>
      <c r="W16" s="86"/>
      <c r="X16" s="85" t="s">
        <v>15</v>
      </c>
      <c r="Y16" s="87" t="s">
        <v>164</v>
      </c>
      <c r="Z16" s="88" t="s">
        <v>15</v>
      </c>
      <c r="AA16" s="89"/>
      <c r="AB16" s="90"/>
      <c r="AC16" s="91"/>
    </row>
    <row r="17" spans="1:29" s="7" customFormat="1" ht="15">
      <c r="A17" s="66" t="s">
        <v>16</v>
      </c>
      <c r="B17" s="67" t="s">
        <v>141</v>
      </c>
      <c r="C17" s="67" t="s">
        <v>145</v>
      </c>
      <c r="D17" s="68">
        <v>2003</v>
      </c>
      <c r="E17" s="69"/>
      <c r="F17" s="71"/>
      <c r="G17" s="70"/>
      <c r="H17" s="71"/>
      <c r="I17" s="72">
        <f>E17+G17-H17</f>
        <v>0</v>
      </c>
      <c r="J17" s="73"/>
      <c r="K17" s="71"/>
      <c r="L17" s="70"/>
      <c r="M17" s="71"/>
      <c r="N17" s="72"/>
      <c r="O17" s="73">
        <v>0.5</v>
      </c>
      <c r="P17" s="71">
        <v>5</v>
      </c>
      <c r="Q17" s="70">
        <v>0.8</v>
      </c>
      <c r="R17" s="71"/>
      <c r="S17" s="72">
        <f>O17+Q17-R17</f>
        <v>1.3</v>
      </c>
      <c r="T17" s="69">
        <v>0.8</v>
      </c>
      <c r="U17" s="71">
        <v>10</v>
      </c>
      <c r="V17" s="70">
        <v>5.15</v>
      </c>
      <c r="W17" s="73"/>
      <c r="X17" s="72">
        <f>T17+V17-W17</f>
        <v>5.95</v>
      </c>
      <c r="Y17" s="74">
        <f>SUM(E17+J17+O17+T17)</f>
        <v>1.3</v>
      </c>
      <c r="Z17" s="75">
        <f>SUM(G17+L17+Q17+V17)</f>
        <v>5.95</v>
      </c>
      <c r="AA17" s="76">
        <f>$I17+$N17+$S17+$X17</f>
        <v>7.25</v>
      </c>
      <c r="AB17" s="77"/>
      <c r="AC17" s="78">
        <f>SUM(G17+L17+Q17+V17)-SUM((F17++P17+U17))</f>
        <v>-9.05</v>
      </c>
    </row>
    <row r="18" spans="1:29" s="93" customFormat="1" ht="12.75" thickBot="1">
      <c r="A18" s="119"/>
      <c r="B18" s="95" t="s">
        <v>146</v>
      </c>
      <c r="C18" s="95"/>
      <c r="D18" s="172"/>
      <c r="E18" s="96"/>
      <c r="F18" s="98"/>
      <c r="G18" s="97"/>
      <c r="H18" s="98"/>
      <c r="I18" s="99"/>
      <c r="J18" s="100"/>
      <c r="K18" s="98"/>
      <c r="L18" s="97"/>
      <c r="M18" s="100"/>
      <c r="N18" s="99"/>
      <c r="O18" s="100" t="s">
        <v>16</v>
      </c>
      <c r="P18" s="98"/>
      <c r="Q18" s="97" t="s">
        <v>16</v>
      </c>
      <c r="R18" s="100"/>
      <c r="S18" s="99" t="s">
        <v>16</v>
      </c>
      <c r="T18" s="96" t="s">
        <v>16</v>
      </c>
      <c r="U18" s="98"/>
      <c r="V18" s="97" t="s">
        <v>16</v>
      </c>
      <c r="W18" s="100"/>
      <c r="X18" s="99" t="s">
        <v>16</v>
      </c>
      <c r="Y18" s="101" t="s">
        <v>16</v>
      </c>
      <c r="Z18" s="102" t="s">
        <v>16</v>
      </c>
      <c r="AA18" s="103"/>
      <c r="AB18" s="90"/>
      <c r="AC18" s="104"/>
    </row>
    <row r="19" spans="1:29" s="94" customFormat="1" ht="6.75" customHeight="1">
      <c r="A19" s="105"/>
      <c r="B19" s="106"/>
      <c r="C19" s="106"/>
      <c r="D19" s="107"/>
      <c r="E19" s="108"/>
      <c r="F19" s="108"/>
      <c r="G19" s="109"/>
      <c r="H19" s="108"/>
      <c r="I19" s="110"/>
      <c r="J19" s="111"/>
      <c r="K19" s="108"/>
      <c r="L19" s="110"/>
      <c r="M19" s="111"/>
      <c r="N19" s="110"/>
      <c r="O19" s="112"/>
      <c r="P19" s="108"/>
      <c r="Q19" s="113"/>
      <c r="R19" s="112"/>
      <c r="S19" s="110"/>
      <c r="T19" s="111"/>
      <c r="U19" s="108"/>
      <c r="V19" s="113"/>
      <c r="W19" s="112"/>
      <c r="X19" s="110"/>
      <c r="Y19" s="111"/>
      <c r="Z19" s="110"/>
      <c r="AA19" s="10"/>
      <c r="AB19" s="24"/>
      <c r="AC19" s="24"/>
    </row>
    <row r="20" spans="1:28" s="5" customFormat="1" ht="15" customHeight="1">
      <c r="A20" s="194" t="s">
        <v>26</v>
      </c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4"/>
      <c r="U20" s="15"/>
      <c r="V20" s="15"/>
      <c r="W20" s="14"/>
      <c r="X20" s="15"/>
      <c r="Y20" s="14"/>
      <c r="Z20" s="15"/>
      <c r="AA20" s="14"/>
      <c r="AB20" s="14"/>
    </row>
    <row r="21" spans="3:28" s="6" customFormat="1" ht="6" customHeight="1">
      <c r="C21" s="16"/>
      <c r="D21" s="17"/>
      <c r="E21" s="150"/>
      <c r="F21" s="18"/>
      <c r="G21" s="20"/>
      <c r="H21" s="19"/>
      <c r="I21" s="20"/>
      <c r="J21" s="19"/>
      <c r="K21" s="20"/>
      <c r="L21" s="20"/>
      <c r="M21" s="19"/>
      <c r="N21" s="20"/>
      <c r="O21" s="19"/>
      <c r="P21" s="20"/>
      <c r="Q21" s="20"/>
      <c r="R21" s="19"/>
      <c r="S21" s="20"/>
      <c r="T21" s="19"/>
      <c r="U21" s="20"/>
      <c r="V21" s="20"/>
      <c r="W21" s="19"/>
      <c r="X21" s="20"/>
      <c r="Y21" s="19"/>
      <c r="Z21" s="20"/>
      <c r="AA21" s="19"/>
      <c r="AB21" s="19"/>
    </row>
    <row r="22" spans="1:29" s="7" customFormat="1" ht="15">
      <c r="A22" s="192" t="s">
        <v>27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5"/>
    </row>
    <row r="23" spans="1:29" s="7" customFormat="1" ht="15.75">
      <c r="A23" s="192" t="s">
        <v>31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6"/>
    </row>
    <row r="24" spans="1:29" s="7" customFormat="1" ht="15">
      <c r="A24" s="192" t="s">
        <v>28</v>
      </c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21"/>
    </row>
    <row r="25" spans="1:29" s="7" customFormat="1" ht="15">
      <c r="A25" s="192" t="s">
        <v>29</v>
      </c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21"/>
    </row>
    <row r="26" spans="1:29" s="7" customFormat="1" ht="15">
      <c r="A26" s="192" t="s">
        <v>160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21"/>
    </row>
    <row r="27" spans="1:36" ht="6.75" customHeight="1">
      <c r="A27" s="22"/>
      <c r="C27" s="23"/>
      <c r="D27" s="24"/>
      <c r="E27" s="151"/>
      <c r="F27" s="11"/>
      <c r="G27" s="25"/>
      <c r="H27" s="12"/>
      <c r="I27" s="25"/>
      <c r="J27" s="10"/>
      <c r="L27" s="25"/>
      <c r="M27" s="10"/>
      <c r="N27" s="25"/>
      <c r="O27" s="12"/>
      <c r="P27" s="11"/>
      <c r="Q27" s="25"/>
      <c r="R27" s="13"/>
      <c r="S27" s="26"/>
      <c r="T27" s="27"/>
      <c r="U27" s="26"/>
      <c r="V27" s="25"/>
      <c r="W27" s="27"/>
      <c r="X27" s="26"/>
      <c r="Y27" s="27"/>
      <c r="Z27" s="26"/>
      <c r="AA27" s="27"/>
      <c r="AB27" s="27"/>
      <c r="AC27" s="21"/>
      <c r="AD27" s="4"/>
      <c r="AE27" s="4"/>
      <c r="AF27" s="4"/>
      <c r="AG27" s="4"/>
      <c r="AH27" s="4"/>
      <c r="AI27" s="4"/>
      <c r="AJ27" s="4"/>
    </row>
    <row r="28" spans="1:29" s="1" customFormat="1" ht="74.25" customHeight="1">
      <c r="A28" s="183" t="s">
        <v>191</v>
      </c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2"/>
      <c r="AC28" s="21"/>
    </row>
    <row r="29" spans="1:29" s="1" customFormat="1" ht="19.5">
      <c r="A29" s="143"/>
      <c r="B29"/>
      <c r="C29"/>
      <c r="D29" s="116"/>
      <c r="E29" s="152"/>
      <c r="F29" s="9"/>
      <c r="G29" s="9"/>
      <c r="H29" s="10"/>
      <c r="I29" s="9"/>
      <c r="J29" s="117"/>
      <c r="K29" s="9"/>
      <c r="L29" s="9"/>
      <c r="M29" s="10"/>
      <c r="N29" s="9"/>
      <c r="O29" s="117"/>
      <c r="P29" s="11"/>
      <c r="Q29" s="9"/>
      <c r="R29" s="12"/>
      <c r="S29" s="11"/>
      <c r="T29" s="117"/>
      <c r="U29" s="9"/>
      <c r="V29" s="9"/>
      <c r="W29" s="10"/>
      <c r="X29" s="9"/>
      <c r="Y29" s="117"/>
      <c r="Z29" s="11"/>
      <c r="AA29" s="12"/>
      <c r="AB29" s="13"/>
      <c r="AC29" s="4"/>
    </row>
    <row r="30" spans="1:29" s="1" customFormat="1" ht="12.75">
      <c r="A30" s="115"/>
      <c r="B30" s="8"/>
      <c r="C30" s="8"/>
      <c r="D30" s="116"/>
      <c r="E30" s="152"/>
      <c r="F30" s="9"/>
      <c r="G30" s="9"/>
      <c r="H30" s="10"/>
      <c r="I30" s="9"/>
      <c r="J30" s="117"/>
      <c r="K30" s="9"/>
      <c r="L30" s="9"/>
      <c r="M30" s="10"/>
      <c r="N30" s="9"/>
      <c r="O30" s="117"/>
      <c r="P30" s="11"/>
      <c r="Q30" s="9"/>
      <c r="R30" s="12"/>
      <c r="S30" s="11"/>
      <c r="T30" s="117"/>
      <c r="U30" s="9"/>
      <c r="V30" s="9"/>
      <c r="W30" s="10"/>
      <c r="X30" s="9"/>
      <c r="Y30" s="117"/>
      <c r="Z30" s="11"/>
      <c r="AA30" s="12"/>
      <c r="AB30" s="13"/>
      <c r="AC30" s="118"/>
    </row>
    <row r="31" spans="5:36" ht="12.75">
      <c r="E31" s="152"/>
      <c r="G31" s="9"/>
      <c r="H31" s="10"/>
      <c r="I31" s="9"/>
      <c r="J31" s="117"/>
      <c r="L31" s="9"/>
      <c r="M31" s="10"/>
      <c r="N31" s="9"/>
      <c r="O31" s="117"/>
      <c r="P31" s="11"/>
      <c r="Q31" s="9"/>
      <c r="R31" s="12"/>
      <c r="S31" s="11"/>
      <c r="T31" s="117"/>
      <c r="V31" s="9"/>
      <c r="W31" s="10"/>
      <c r="X31" s="9"/>
      <c r="Y31" s="117"/>
      <c r="Z31" s="11"/>
      <c r="AA31" s="12"/>
      <c r="AB31" s="13"/>
      <c r="AD31" s="4"/>
      <c r="AE31" s="4"/>
      <c r="AF31" s="4"/>
      <c r="AG31" s="4"/>
      <c r="AH31" s="4"/>
      <c r="AI31" s="4"/>
      <c r="AJ31" s="4"/>
    </row>
    <row r="32" spans="5:36" ht="12.75">
      <c r="E32" s="152"/>
      <c r="G32" s="9"/>
      <c r="H32" s="10"/>
      <c r="I32" s="9"/>
      <c r="J32" s="117"/>
      <c r="L32" s="9"/>
      <c r="M32" s="10"/>
      <c r="N32" s="9"/>
      <c r="O32" s="117"/>
      <c r="P32" s="11"/>
      <c r="Q32" s="9"/>
      <c r="R32" s="12"/>
      <c r="S32" s="11"/>
      <c r="T32" s="117"/>
      <c r="V32" s="9"/>
      <c r="W32" s="10"/>
      <c r="X32" s="9"/>
      <c r="Y32" s="117"/>
      <c r="Z32" s="11"/>
      <c r="AA32" s="12"/>
      <c r="AB32" s="13"/>
      <c r="AD32" s="4"/>
      <c r="AE32" s="4"/>
      <c r="AF32" s="4"/>
      <c r="AG32" s="4"/>
      <c r="AH32" s="4"/>
      <c r="AI32" s="4"/>
      <c r="AJ32" s="4"/>
    </row>
    <row r="33" spans="5:36" ht="12.75">
      <c r="E33" s="152"/>
      <c r="G33" s="9"/>
      <c r="H33" s="10"/>
      <c r="I33" s="9"/>
      <c r="J33" s="117"/>
      <c r="L33" s="9"/>
      <c r="M33" s="10"/>
      <c r="N33" s="9"/>
      <c r="O33" s="117"/>
      <c r="P33" s="11"/>
      <c r="Q33" s="9"/>
      <c r="R33" s="12"/>
      <c r="S33" s="11"/>
      <c r="T33" s="117"/>
      <c r="V33" s="9"/>
      <c r="W33" s="10"/>
      <c r="X33" s="9"/>
      <c r="Y33" s="117"/>
      <c r="Z33" s="11"/>
      <c r="AA33" s="12"/>
      <c r="AB33" s="13"/>
      <c r="AD33" s="4"/>
      <c r="AE33" s="4"/>
      <c r="AF33" s="4"/>
      <c r="AG33" s="4"/>
      <c r="AH33" s="4"/>
      <c r="AI33" s="4"/>
      <c r="AJ33" s="4"/>
    </row>
    <row r="34" spans="5:36" ht="12.75">
      <c r="E34" s="152"/>
      <c r="G34" s="9"/>
      <c r="H34" s="10"/>
      <c r="I34" s="9"/>
      <c r="J34" s="117"/>
      <c r="L34" s="9"/>
      <c r="M34" s="10"/>
      <c r="N34" s="9"/>
      <c r="O34" s="117"/>
      <c r="P34" s="11"/>
      <c r="Q34" s="9"/>
      <c r="R34" s="12"/>
      <c r="S34" s="11"/>
      <c r="T34" s="117"/>
      <c r="V34" s="9"/>
      <c r="W34" s="10"/>
      <c r="X34" s="9"/>
      <c r="Y34" s="117"/>
      <c r="Z34" s="11"/>
      <c r="AA34" s="12"/>
      <c r="AB34" s="13"/>
      <c r="AD34" s="4"/>
      <c r="AE34" s="4"/>
      <c r="AF34" s="4"/>
      <c r="AG34" s="4"/>
      <c r="AH34" s="4"/>
      <c r="AI34" s="4"/>
      <c r="AJ34" s="4"/>
    </row>
    <row r="35" spans="5:36" ht="12.75">
      <c r="E35" s="152"/>
      <c r="G35" s="9"/>
      <c r="H35" s="10"/>
      <c r="I35" s="9"/>
      <c r="J35" s="117"/>
      <c r="L35" s="9"/>
      <c r="M35" s="10"/>
      <c r="N35" s="9"/>
      <c r="O35" s="117"/>
      <c r="P35" s="11"/>
      <c r="Q35" s="9"/>
      <c r="R35" s="12"/>
      <c r="S35" s="11"/>
      <c r="T35" s="117"/>
      <c r="V35" s="9"/>
      <c r="W35" s="10"/>
      <c r="X35" s="9"/>
      <c r="Y35" s="117"/>
      <c r="Z35" s="11"/>
      <c r="AA35" s="12"/>
      <c r="AB35" s="13"/>
      <c r="AD35" s="4"/>
      <c r="AE35" s="4"/>
      <c r="AF35" s="4"/>
      <c r="AG35" s="4"/>
      <c r="AH35" s="4"/>
      <c r="AI35" s="4"/>
      <c r="AJ35" s="4"/>
    </row>
    <row r="36" spans="5:36" ht="12.75">
      <c r="E36" s="152"/>
      <c r="G36" s="9"/>
      <c r="H36" s="10"/>
      <c r="I36" s="9"/>
      <c r="J36" s="117"/>
      <c r="L36" s="9"/>
      <c r="M36" s="10"/>
      <c r="N36" s="9"/>
      <c r="O36" s="117"/>
      <c r="P36" s="11"/>
      <c r="Q36" s="9"/>
      <c r="R36" s="12"/>
      <c r="S36" s="11"/>
      <c r="T36" s="117"/>
      <c r="V36" s="9"/>
      <c r="W36" s="10"/>
      <c r="X36" s="9"/>
      <c r="Y36" s="117"/>
      <c r="Z36" s="11"/>
      <c r="AA36" s="12"/>
      <c r="AB36" s="13"/>
      <c r="AD36" s="4"/>
      <c r="AE36" s="4"/>
      <c r="AF36" s="4"/>
      <c r="AG36" s="4"/>
      <c r="AH36" s="4"/>
      <c r="AI36" s="4"/>
      <c r="AJ36" s="4"/>
    </row>
    <row r="37" spans="5:36" ht="12.75">
      <c r="E37" s="152"/>
      <c r="G37" s="9"/>
      <c r="H37" s="10"/>
      <c r="I37" s="9"/>
      <c r="J37" s="117"/>
      <c r="L37" s="9"/>
      <c r="M37" s="10"/>
      <c r="N37" s="9"/>
      <c r="O37" s="117"/>
      <c r="P37" s="11"/>
      <c r="Q37" s="9"/>
      <c r="R37" s="12"/>
      <c r="S37" s="11"/>
      <c r="T37" s="117"/>
      <c r="V37" s="9"/>
      <c r="W37" s="10"/>
      <c r="X37" s="9"/>
      <c r="Y37" s="117"/>
      <c r="Z37" s="11"/>
      <c r="AA37" s="12"/>
      <c r="AB37" s="13"/>
      <c r="AD37" s="4"/>
      <c r="AE37" s="4"/>
      <c r="AF37" s="4"/>
      <c r="AG37" s="4"/>
      <c r="AH37" s="4"/>
      <c r="AI37" s="4"/>
      <c r="AJ37" s="4"/>
    </row>
    <row r="38" spans="33:36" ht="12.75">
      <c r="AG38" s="4"/>
      <c r="AH38" s="4"/>
      <c r="AI38" s="4"/>
      <c r="AJ38" s="4"/>
    </row>
    <row r="39" spans="33:36" ht="12.75">
      <c r="AG39" s="4"/>
      <c r="AH39" s="4"/>
      <c r="AI39" s="4"/>
      <c r="AJ39" s="4"/>
    </row>
    <row r="40" spans="33:36" ht="12.75">
      <c r="AG40" s="4"/>
      <c r="AH40" s="4"/>
      <c r="AI40" s="4"/>
      <c r="AJ40" s="4"/>
    </row>
    <row r="41" spans="33:36" ht="12.75">
      <c r="AG41" s="4"/>
      <c r="AH41" s="4"/>
      <c r="AI41" s="4"/>
      <c r="AJ41" s="4"/>
    </row>
    <row r="42" spans="33:36" ht="12.75">
      <c r="AG42" s="4"/>
      <c r="AH42" s="4"/>
      <c r="AI42" s="4"/>
      <c r="AJ42" s="4"/>
    </row>
    <row r="43" spans="33:36" ht="12.75">
      <c r="AG43" s="4"/>
      <c r="AH43" s="4"/>
      <c r="AI43" s="4"/>
      <c r="AJ43" s="4"/>
    </row>
    <row r="44" spans="33:36" ht="12.75">
      <c r="AG44" s="4"/>
      <c r="AH44" s="4"/>
      <c r="AI44" s="4"/>
      <c r="AJ44" s="4"/>
    </row>
    <row r="45" spans="33:36" ht="12.75">
      <c r="AG45" s="4"/>
      <c r="AH45" s="4"/>
      <c r="AI45" s="4"/>
      <c r="AJ45" s="4"/>
    </row>
    <row r="46" spans="33:36" ht="12.75">
      <c r="AG46" s="4"/>
      <c r="AH46" s="4"/>
      <c r="AI46" s="4"/>
      <c r="AJ46" s="4"/>
    </row>
    <row r="47" spans="33:36" ht="12.75">
      <c r="AG47" s="4"/>
      <c r="AH47" s="4"/>
      <c r="AI47" s="4"/>
      <c r="AJ47" s="4"/>
    </row>
    <row r="48" spans="33:36" ht="12.75">
      <c r="AG48" s="4"/>
      <c r="AH48" s="4"/>
      <c r="AI48" s="4"/>
      <c r="AJ48" s="4"/>
    </row>
    <row r="49" spans="33:36" ht="12.75">
      <c r="AG49" s="4"/>
      <c r="AH49" s="4"/>
      <c r="AI49" s="4"/>
      <c r="AJ49" s="4"/>
    </row>
    <row r="50" spans="33:36" ht="12.75">
      <c r="AG50" s="4"/>
      <c r="AH50" s="4"/>
      <c r="AI50" s="4"/>
      <c r="AJ50" s="4"/>
    </row>
    <row r="51" spans="33:36" ht="12.75">
      <c r="AG51" s="4"/>
      <c r="AH51" s="4"/>
      <c r="AI51" s="4"/>
      <c r="AJ51" s="4"/>
    </row>
    <row r="52" spans="33:36" ht="12.75">
      <c r="AG52" s="4"/>
      <c r="AH52" s="4"/>
      <c r="AI52" s="4"/>
      <c r="AJ52" s="4"/>
    </row>
    <row r="53" spans="33:36" ht="12.75">
      <c r="AG53" s="4"/>
      <c r="AH53" s="4"/>
      <c r="AI53" s="4"/>
      <c r="AJ53" s="4"/>
    </row>
    <row r="54" spans="33:36" ht="12.75">
      <c r="AG54" s="4"/>
      <c r="AH54" s="4"/>
      <c r="AI54" s="4"/>
      <c r="AJ54" s="4"/>
    </row>
    <row r="55" spans="33:36" ht="12.75">
      <c r="AG55" s="4"/>
      <c r="AH55" s="4"/>
      <c r="AI55" s="4"/>
      <c r="AJ55" s="4"/>
    </row>
    <row r="56" spans="33:36" ht="12.75">
      <c r="AG56" s="4"/>
      <c r="AH56" s="4"/>
      <c r="AI56" s="4"/>
      <c r="AJ56" s="4"/>
    </row>
    <row r="57" spans="33:36" ht="12.75">
      <c r="AG57" s="4"/>
      <c r="AH57" s="4"/>
      <c r="AI57" s="4"/>
      <c r="AJ57" s="4"/>
    </row>
    <row r="58" spans="33:36" ht="12.75">
      <c r="AG58" s="4"/>
      <c r="AH58" s="4"/>
      <c r="AI58" s="4"/>
      <c r="AJ58" s="4"/>
    </row>
    <row r="59" spans="33:36" ht="12.75">
      <c r="AG59" s="4"/>
      <c r="AH59" s="4"/>
      <c r="AI59" s="4"/>
      <c r="AJ59" s="4"/>
    </row>
    <row r="60" spans="33:36" ht="12.75">
      <c r="AG60" s="4"/>
      <c r="AH60" s="4"/>
      <c r="AI60" s="4"/>
      <c r="AJ60" s="4"/>
    </row>
    <row r="61" spans="33:36" ht="12.75">
      <c r="AG61" s="4"/>
      <c r="AH61" s="4"/>
      <c r="AI61" s="4"/>
      <c r="AJ61" s="4"/>
    </row>
    <row r="62" spans="33:36" ht="12.75">
      <c r="AG62" s="4"/>
      <c r="AH62" s="4"/>
      <c r="AI62" s="4"/>
      <c r="AJ62" s="4"/>
    </row>
    <row r="63" spans="33:36" ht="12.75">
      <c r="AG63" s="4"/>
      <c r="AH63" s="4"/>
      <c r="AI63" s="4"/>
      <c r="AJ63" s="4"/>
    </row>
    <row r="64" spans="33:36" ht="12.75">
      <c r="AG64" s="4"/>
      <c r="AH64" s="4"/>
      <c r="AI64" s="4"/>
      <c r="AJ64" s="4"/>
    </row>
    <row r="65" spans="33:36" ht="12.75">
      <c r="AG65" s="4"/>
      <c r="AH65" s="4"/>
      <c r="AI65" s="4"/>
      <c r="AJ65" s="4"/>
    </row>
    <row r="66" spans="33:36" ht="12.75">
      <c r="AG66" s="4"/>
      <c r="AH66" s="4"/>
      <c r="AI66" s="4"/>
      <c r="AJ66" s="4"/>
    </row>
    <row r="67" spans="33:36" ht="12.75">
      <c r="AG67" s="4"/>
      <c r="AH67" s="4"/>
      <c r="AI67" s="4"/>
      <c r="AJ67" s="4"/>
    </row>
    <row r="68" spans="33:36" ht="12.75">
      <c r="AG68" s="4"/>
      <c r="AH68" s="4"/>
      <c r="AI68" s="4"/>
      <c r="AJ68" s="4"/>
    </row>
    <row r="69" spans="33:36" ht="12.75">
      <c r="AG69" s="4"/>
      <c r="AH69" s="4"/>
      <c r="AI69" s="4"/>
      <c r="AJ69" s="4"/>
    </row>
    <row r="70" spans="33:36" ht="12.75">
      <c r="AG70" s="4"/>
      <c r="AH70" s="4"/>
      <c r="AI70" s="4"/>
      <c r="AJ70" s="4"/>
    </row>
    <row r="71" spans="33:36" ht="12.75">
      <c r="AG71" s="4"/>
      <c r="AH71" s="4"/>
      <c r="AI71" s="4"/>
      <c r="AJ71" s="4"/>
    </row>
    <row r="72" spans="33:36" ht="12.75">
      <c r="AG72" s="4"/>
      <c r="AH72" s="4"/>
      <c r="AI72" s="4"/>
      <c r="AJ72" s="4"/>
    </row>
    <row r="73" spans="33:36" ht="12.75">
      <c r="AG73" s="4"/>
      <c r="AH73" s="4"/>
      <c r="AI73" s="4"/>
      <c r="AJ73" s="4"/>
    </row>
    <row r="74" spans="33:36" ht="12.75">
      <c r="AG74" s="4"/>
      <c r="AH74" s="4"/>
      <c r="AI74" s="4"/>
      <c r="AJ74" s="4"/>
    </row>
    <row r="75" spans="33:36" ht="12.75">
      <c r="AG75" s="4"/>
      <c r="AH75" s="4"/>
      <c r="AI75" s="4"/>
      <c r="AJ75" s="4"/>
    </row>
    <row r="76" spans="33:36" ht="12.75">
      <c r="AG76" s="4"/>
      <c r="AH76" s="4"/>
      <c r="AI76" s="4"/>
      <c r="AJ76" s="4"/>
    </row>
    <row r="77" spans="33:36" ht="12.75">
      <c r="AG77" s="4"/>
      <c r="AH77" s="4"/>
      <c r="AI77" s="4"/>
      <c r="AJ77" s="4"/>
    </row>
    <row r="78" spans="33:36" ht="12.75">
      <c r="AG78" s="4"/>
      <c r="AH78" s="4"/>
      <c r="AI78" s="4"/>
      <c r="AJ78" s="4"/>
    </row>
    <row r="79" spans="33:36" ht="12.75">
      <c r="AG79" s="4"/>
      <c r="AH79" s="4"/>
      <c r="AI79" s="4"/>
      <c r="AJ79" s="4"/>
    </row>
    <row r="80" spans="33:36" ht="12.75">
      <c r="AG80" s="4"/>
      <c r="AH80" s="4"/>
      <c r="AI80" s="4"/>
      <c r="AJ80" s="4"/>
    </row>
    <row r="81" spans="33:36" ht="12.75">
      <c r="AG81" s="4"/>
      <c r="AH81" s="4"/>
      <c r="AI81" s="4"/>
      <c r="AJ81" s="4"/>
    </row>
    <row r="82" spans="33:36" ht="12.75">
      <c r="AG82" s="4"/>
      <c r="AH82" s="4"/>
      <c r="AI82" s="4"/>
      <c r="AJ82" s="4"/>
    </row>
    <row r="83" spans="33:36" ht="12.75">
      <c r="AG83" s="4"/>
      <c r="AH83" s="4"/>
      <c r="AI83" s="4"/>
      <c r="AJ83" s="4"/>
    </row>
    <row r="84" spans="33:36" ht="12.75">
      <c r="AG84" s="4"/>
      <c r="AH84" s="4"/>
      <c r="AI84" s="4"/>
      <c r="AJ84" s="4"/>
    </row>
    <row r="85" spans="33:36" ht="12.75">
      <c r="AG85" s="4"/>
      <c r="AH85" s="4"/>
      <c r="AI85" s="4"/>
      <c r="AJ85" s="4"/>
    </row>
    <row r="86" spans="33:36" ht="12.75">
      <c r="AG86" s="4"/>
      <c r="AH86" s="4"/>
      <c r="AI86" s="4"/>
      <c r="AJ86" s="4"/>
    </row>
    <row r="87" spans="33:36" ht="12.75">
      <c r="AG87" s="4"/>
      <c r="AH87" s="4"/>
      <c r="AI87" s="4"/>
      <c r="AJ87" s="4"/>
    </row>
    <row r="88" spans="33:36" ht="12.75">
      <c r="AG88" s="4"/>
      <c r="AH88" s="4"/>
      <c r="AI88" s="4"/>
      <c r="AJ88" s="4"/>
    </row>
    <row r="89" spans="33:36" ht="12.75">
      <c r="AG89" s="4"/>
      <c r="AH89" s="4"/>
      <c r="AI89" s="4"/>
      <c r="AJ89" s="4"/>
    </row>
    <row r="90" spans="33:36" ht="12.75">
      <c r="AG90" s="4"/>
      <c r="AH90" s="4"/>
      <c r="AI90" s="4"/>
      <c r="AJ90" s="4"/>
    </row>
    <row r="91" spans="33:36" ht="12.75">
      <c r="AG91" s="4"/>
      <c r="AH91" s="4"/>
      <c r="AI91" s="4"/>
      <c r="AJ91" s="4"/>
    </row>
    <row r="92" spans="33:36" ht="12.75">
      <c r="AG92" s="4"/>
      <c r="AH92" s="4"/>
      <c r="AI92" s="4"/>
      <c r="AJ92" s="4"/>
    </row>
    <row r="93" spans="33:36" ht="12.75">
      <c r="AG93" s="4"/>
      <c r="AH93" s="4"/>
      <c r="AI93" s="4"/>
      <c r="AJ93" s="4"/>
    </row>
    <row r="94" spans="33:36" ht="12.75">
      <c r="AG94" s="4"/>
      <c r="AH94" s="4"/>
      <c r="AI94" s="4"/>
      <c r="AJ94" s="4"/>
    </row>
    <row r="95" spans="33:36" ht="12.75">
      <c r="AG95" s="4"/>
      <c r="AH95" s="4"/>
      <c r="AI95" s="4"/>
      <c r="AJ95" s="4"/>
    </row>
    <row r="96" spans="33:36" ht="12.75">
      <c r="AG96" s="4"/>
      <c r="AH96" s="4"/>
      <c r="AI96" s="4"/>
      <c r="AJ96" s="4"/>
    </row>
    <row r="97" spans="33:36" ht="12.75">
      <c r="AG97" s="4"/>
      <c r="AH97" s="4"/>
      <c r="AI97" s="4"/>
      <c r="AJ97" s="4"/>
    </row>
    <row r="98" spans="33:36" ht="12.75">
      <c r="AG98" s="4"/>
      <c r="AH98" s="4"/>
      <c r="AI98" s="4"/>
      <c r="AJ98" s="4"/>
    </row>
    <row r="99" spans="33:36" ht="12.75">
      <c r="AG99" s="4"/>
      <c r="AH99" s="4"/>
      <c r="AI99" s="4"/>
      <c r="AJ99" s="4"/>
    </row>
    <row r="100" spans="33:36" ht="12.75">
      <c r="AG100" s="4"/>
      <c r="AH100" s="4"/>
      <c r="AI100" s="4"/>
      <c r="AJ100" s="4"/>
    </row>
    <row r="101" spans="33:36" ht="12.75">
      <c r="AG101" s="4"/>
      <c r="AH101" s="4"/>
      <c r="AI101" s="4"/>
      <c r="AJ101" s="4"/>
    </row>
    <row r="102" spans="33:36" ht="12.75">
      <c r="AG102" s="4"/>
      <c r="AH102" s="4"/>
      <c r="AI102" s="4"/>
      <c r="AJ102" s="4"/>
    </row>
  </sheetData>
  <sheetProtection/>
  <mergeCells count="15">
    <mergeCell ref="AC5:AC6"/>
    <mergeCell ref="X1:AA1"/>
    <mergeCell ref="B3:AA3"/>
    <mergeCell ref="E1:V1"/>
    <mergeCell ref="E5:I5"/>
    <mergeCell ref="J5:N5"/>
    <mergeCell ref="O5:S5"/>
    <mergeCell ref="T5:X5"/>
    <mergeCell ref="A25:AB25"/>
    <mergeCell ref="A26:AB26"/>
    <mergeCell ref="A28:AA28"/>
    <mergeCell ref="A20:S20"/>
    <mergeCell ref="A22:AB22"/>
    <mergeCell ref="A23:AB23"/>
    <mergeCell ref="A24:AB24"/>
  </mergeCells>
  <printOptions/>
  <pageMargins left="0.16" right="0.08" top="0.29" bottom="0.24" header="0.06" footer="0.06"/>
  <pageSetup horizontalDpi="300" verticalDpi="300" orientation="landscape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O86"/>
  <sheetViews>
    <sheetView zoomScalePageLayoutView="0" workbookViewId="0" topLeftCell="A1">
      <selection activeCell="AH26" sqref="AH26"/>
    </sheetView>
  </sheetViews>
  <sheetFormatPr defaultColWidth="9.140625" defaultRowHeight="12.75"/>
  <cols>
    <col min="1" max="1" width="3.57421875" style="115" customWidth="1"/>
    <col min="2" max="2" width="14.7109375" style="8" customWidth="1"/>
    <col min="3" max="3" width="10.28125" style="8" customWidth="1"/>
    <col min="4" max="4" width="3.7109375" style="116" customWidth="1"/>
    <col min="5" max="5" width="4.421875" style="9" customWidth="1"/>
    <col min="6" max="6" width="4.00390625" style="9" customWidth="1"/>
    <col min="7" max="7" width="4.57421875" style="10" customWidth="1"/>
    <col min="8" max="8" width="3.28125" style="9" customWidth="1"/>
    <col min="9" max="9" width="7.57421875" style="117" customWidth="1"/>
    <col min="10" max="10" width="4.421875" style="9" customWidth="1"/>
    <col min="11" max="11" width="4.00390625" style="9" customWidth="1"/>
    <col min="12" max="12" width="4.57421875" style="10" customWidth="1"/>
    <col min="13" max="13" width="3.28125" style="9" customWidth="1"/>
    <col min="14" max="14" width="7.421875" style="117" customWidth="1"/>
    <col min="15" max="15" width="4.421875" style="11" customWidth="1"/>
    <col min="16" max="16" width="4.00390625" style="9" customWidth="1"/>
    <col min="17" max="17" width="4.57421875" style="12" customWidth="1"/>
    <col min="18" max="18" width="3.28125" style="11" customWidth="1"/>
    <col min="19" max="19" width="7.421875" style="117" customWidth="1"/>
    <col min="20" max="20" width="4.421875" style="9" customWidth="1"/>
    <col min="21" max="21" width="4.00390625" style="9" customWidth="1"/>
    <col min="22" max="22" width="4.57421875" style="10" customWidth="1"/>
    <col min="23" max="23" width="3.28125" style="9" customWidth="1"/>
    <col min="24" max="24" width="7.421875" style="117" customWidth="1"/>
    <col min="25" max="25" width="5.00390625" style="11" customWidth="1"/>
    <col min="26" max="26" width="5.421875" style="12" customWidth="1"/>
    <col min="27" max="27" width="9.7109375" style="13" customWidth="1"/>
    <col min="28" max="28" width="1.7109375" style="118" customWidth="1"/>
    <col min="29" max="29" width="7.57421875" style="118" customWidth="1"/>
    <col min="30" max="41" width="9.140625" style="114" customWidth="1"/>
    <col min="42" max="16384" width="9.140625" style="4" customWidth="1"/>
  </cols>
  <sheetData>
    <row r="1" spans="2:29" s="28" customFormat="1" ht="20.25" customHeight="1">
      <c r="B1" s="29"/>
      <c r="C1" s="29"/>
      <c r="D1" s="30"/>
      <c r="E1" s="184" t="s">
        <v>38</v>
      </c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31"/>
      <c r="X1" s="185" t="s">
        <v>39</v>
      </c>
      <c r="Y1" s="185"/>
      <c r="Z1" s="185"/>
      <c r="AA1" s="185"/>
      <c r="AB1" s="32"/>
      <c r="AC1" s="32"/>
    </row>
    <row r="2" spans="1:41" s="28" customFormat="1" ht="3" customHeight="1">
      <c r="A2" s="32"/>
      <c r="B2" s="34"/>
      <c r="C2" s="34"/>
      <c r="D2" s="35"/>
      <c r="E2" s="36"/>
      <c r="F2" s="36"/>
      <c r="G2" s="37"/>
      <c r="H2" s="36"/>
      <c r="I2" s="37"/>
      <c r="J2" s="36"/>
      <c r="K2" s="36"/>
      <c r="L2" s="37"/>
      <c r="M2" s="36"/>
      <c r="N2" s="37"/>
      <c r="O2" s="38"/>
      <c r="P2" s="36"/>
      <c r="Q2" s="39"/>
      <c r="R2" s="38"/>
      <c r="S2" s="37"/>
      <c r="T2" s="36"/>
      <c r="U2" s="36"/>
      <c r="V2" s="37"/>
      <c r="W2" s="36"/>
      <c r="X2" s="37"/>
      <c r="Y2" s="36"/>
      <c r="Z2" s="37"/>
      <c r="AA2" s="37"/>
      <c r="AB2" s="40"/>
      <c r="AC2" s="40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</row>
    <row r="3" spans="1:41" s="44" customFormat="1" ht="15.75" customHeight="1">
      <c r="A3" s="41"/>
      <c r="B3" s="186" t="s">
        <v>36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42"/>
      <c r="AC3" s="42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</row>
    <row r="4" spans="1:41" s="28" customFormat="1" ht="3" customHeight="1" thickBot="1">
      <c r="A4" s="32"/>
      <c r="B4" s="34"/>
      <c r="C4" s="34"/>
      <c r="D4" s="35"/>
      <c r="E4" s="36"/>
      <c r="F4" s="36"/>
      <c r="G4" s="37"/>
      <c r="H4" s="36"/>
      <c r="I4" s="37"/>
      <c r="J4" s="36"/>
      <c r="K4" s="36"/>
      <c r="L4" s="37"/>
      <c r="M4" s="36"/>
      <c r="N4" s="37"/>
      <c r="O4" s="38"/>
      <c r="P4" s="36"/>
      <c r="Q4" s="39"/>
      <c r="R4" s="38"/>
      <c r="S4" s="37"/>
      <c r="T4" s="36"/>
      <c r="U4" s="36"/>
      <c r="V4" s="37"/>
      <c r="W4" s="36"/>
      <c r="X4" s="37"/>
      <c r="Y4" s="36"/>
      <c r="Z4" s="37"/>
      <c r="AA4" s="37"/>
      <c r="AB4" s="40"/>
      <c r="AC4" s="40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</row>
    <row r="5" spans="1:41" s="44" customFormat="1" ht="22.5" customHeight="1">
      <c r="A5" s="45" t="s">
        <v>0</v>
      </c>
      <c r="B5" s="46" t="s">
        <v>1</v>
      </c>
      <c r="C5" s="46" t="s">
        <v>2</v>
      </c>
      <c r="D5" s="47" t="s">
        <v>3</v>
      </c>
      <c r="E5" s="187"/>
      <c r="F5" s="188"/>
      <c r="G5" s="188"/>
      <c r="H5" s="188"/>
      <c r="I5" s="189"/>
      <c r="J5" s="188"/>
      <c r="K5" s="188"/>
      <c r="L5" s="188"/>
      <c r="M5" s="188"/>
      <c r="N5" s="188"/>
      <c r="O5" s="187"/>
      <c r="P5" s="188"/>
      <c r="Q5" s="188"/>
      <c r="R5" s="188"/>
      <c r="S5" s="189"/>
      <c r="T5" s="187"/>
      <c r="U5" s="188"/>
      <c r="V5" s="188"/>
      <c r="W5" s="188"/>
      <c r="X5" s="189"/>
      <c r="Y5" s="48" t="s">
        <v>4</v>
      </c>
      <c r="Z5" s="49" t="s">
        <v>4</v>
      </c>
      <c r="AA5" s="50"/>
      <c r="AB5" s="51"/>
      <c r="AC5" s="190" t="s">
        <v>30</v>
      </c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</row>
    <row r="6" spans="1:41" s="65" customFormat="1" ht="15.75" customHeight="1" thickBot="1">
      <c r="A6" s="52"/>
      <c r="B6" s="53"/>
      <c r="C6" s="53"/>
      <c r="D6" s="54"/>
      <c r="E6" s="55" t="s">
        <v>6</v>
      </c>
      <c r="F6" s="58" t="s">
        <v>9</v>
      </c>
      <c r="G6" s="56" t="s">
        <v>7</v>
      </c>
      <c r="H6" s="57" t="s">
        <v>8</v>
      </c>
      <c r="I6" s="59" t="s">
        <v>10</v>
      </c>
      <c r="J6" s="55" t="s">
        <v>6</v>
      </c>
      <c r="K6" s="58" t="s">
        <v>9</v>
      </c>
      <c r="L6" s="56" t="s">
        <v>7</v>
      </c>
      <c r="M6" s="57" t="s">
        <v>8</v>
      </c>
      <c r="N6" s="59" t="s">
        <v>10</v>
      </c>
      <c r="O6" s="55" t="s">
        <v>6</v>
      </c>
      <c r="P6" s="58" t="s">
        <v>9</v>
      </c>
      <c r="Q6" s="56" t="s">
        <v>7</v>
      </c>
      <c r="R6" s="57" t="s">
        <v>8</v>
      </c>
      <c r="S6" s="59" t="s">
        <v>10</v>
      </c>
      <c r="T6" s="55" t="s">
        <v>6</v>
      </c>
      <c r="U6" s="58" t="s">
        <v>9</v>
      </c>
      <c r="V6" s="56" t="s">
        <v>7</v>
      </c>
      <c r="W6" s="57" t="s">
        <v>8</v>
      </c>
      <c r="X6" s="59" t="s">
        <v>10</v>
      </c>
      <c r="Y6" s="60" t="s">
        <v>6</v>
      </c>
      <c r="Z6" s="61" t="s">
        <v>7</v>
      </c>
      <c r="AA6" s="62" t="s">
        <v>5</v>
      </c>
      <c r="AB6" s="63"/>
      <c r="AC6" s="191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</row>
    <row r="7" spans="1:29" s="7" customFormat="1" ht="15">
      <c r="A7" s="132" t="s">
        <v>11</v>
      </c>
      <c r="B7" s="133" t="s">
        <v>149</v>
      </c>
      <c r="C7" s="133" t="s">
        <v>57</v>
      </c>
      <c r="D7" s="175">
        <v>2005</v>
      </c>
      <c r="E7" s="134"/>
      <c r="F7" s="135"/>
      <c r="G7" s="136"/>
      <c r="H7" s="135"/>
      <c r="I7" s="137">
        <f>E7+G7-H7</f>
        <v>0</v>
      </c>
      <c r="J7" s="138"/>
      <c r="K7" s="135"/>
      <c r="L7" s="136"/>
      <c r="M7" s="135"/>
      <c r="N7" s="137">
        <f>J7+L7-M7</f>
        <v>0</v>
      </c>
      <c r="O7" s="134">
        <v>6.1</v>
      </c>
      <c r="P7" s="135">
        <v>10</v>
      </c>
      <c r="Q7" s="136">
        <v>7.9</v>
      </c>
      <c r="R7" s="138"/>
      <c r="S7" s="137">
        <f>O7+Q7-R7</f>
        <v>14</v>
      </c>
      <c r="T7" s="134">
        <v>4.9</v>
      </c>
      <c r="U7" s="135">
        <v>10</v>
      </c>
      <c r="V7" s="136">
        <v>8.4</v>
      </c>
      <c r="W7" s="138"/>
      <c r="X7" s="137">
        <f>T7+V7-W7</f>
        <v>13.3</v>
      </c>
      <c r="Y7" s="139">
        <f>SUM(E7+J7+O7+T7)</f>
        <v>11</v>
      </c>
      <c r="Z7" s="140">
        <f>SUM(G7+L7+Q7+V7)</f>
        <v>16.3</v>
      </c>
      <c r="AA7" s="141">
        <f>$I7+$N7+$S7+$X7</f>
        <v>27.3</v>
      </c>
      <c r="AB7" s="77"/>
      <c r="AC7" s="176">
        <f>SUM(G7+L7+Q7+V7)-SUM((F7++P7+U7))</f>
        <v>-3.6999999999999993</v>
      </c>
    </row>
    <row r="8" spans="1:29" s="93" customFormat="1" ht="12">
      <c r="A8" s="79"/>
      <c r="B8" s="80" t="s">
        <v>79</v>
      </c>
      <c r="C8" s="80"/>
      <c r="D8" s="3"/>
      <c r="E8" s="82"/>
      <c r="F8" s="84"/>
      <c r="G8" s="83"/>
      <c r="H8" s="84"/>
      <c r="I8" s="85"/>
      <c r="J8" s="86"/>
      <c r="K8" s="84"/>
      <c r="L8" s="83"/>
      <c r="M8" s="86"/>
      <c r="N8" s="85"/>
      <c r="O8" s="82" t="s">
        <v>11</v>
      </c>
      <c r="P8" s="84"/>
      <c r="Q8" s="83" t="s">
        <v>14</v>
      </c>
      <c r="R8" s="86"/>
      <c r="S8" s="85" t="s">
        <v>12</v>
      </c>
      <c r="T8" s="82" t="s">
        <v>163</v>
      </c>
      <c r="U8" s="84"/>
      <c r="V8" s="83" t="s">
        <v>13</v>
      </c>
      <c r="W8" s="86"/>
      <c r="X8" s="85" t="s">
        <v>12</v>
      </c>
      <c r="Y8" s="87" t="s">
        <v>11</v>
      </c>
      <c r="Z8" s="88" t="s">
        <v>12</v>
      </c>
      <c r="AA8" s="89"/>
      <c r="AB8" s="90"/>
      <c r="AC8" s="91"/>
    </row>
    <row r="9" spans="1:29" s="7" customFormat="1" ht="15">
      <c r="A9" s="66" t="s">
        <v>12</v>
      </c>
      <c r="B9" s="67" t="s">
        <v>151</v>
      </c>
      <c r="C9" s="67" t="s">
        <v>52</v>
      </c>
      <c r="D9" s="173">
        <v>2005</v>
      </c>
      <c r="E9" s="69"/>
      <c r="F9" s="71"/>
      <c r="G9" s="70"/>
      <c r="H9" s="71"/>
      <c r="I9" s="72">
        <f>E9+G9-H9</f>
        <v>0</v>
      </c>
      <c r="J9" s="73"/>
      <c r="K9" s="71"/>
      <c r="L9" s="70"/>
      <c r="M9" s="71"/>
      <c r="N9" s="72">
        <f>J9+L9-M9</f>
        <v>0</v>
      </c>
      <c r="O9" s="69">
        <v>4.7</v>
      </c>
      <c r="P9" s="71">
        <v>10</v>
      </c>
      <c r="Q9" s="70">
        <v>8.2</v>
      </c>
      <c r="R9" s="73"/>
      <c r="S9" s="72">
        <f>O9+Q9-R9</f>
        <v>12.899999999999999</v>
      </c>
      <c r="T9" s="69">
        <v>4.7</v>
      </c>
      <c r="U9" s="71">
        <v>10</v>
      </c>
      <c r="V9" s="70">
        <v>8.57</v>
      </c>
      <c r="W9" s="73"/>
      <c r="X9" s="72">
        <f>T9+V9-W9</f>
        <v>13.27</v>
      </c>
      <c r="Y9" s="74">
        <f>SUM(E9+J9+O9+T9)</f>
        <v>9.4</v>
      </c>
      <c r="Z9" s="75">
        <f>SUM(G9+L9+Q9+V9)</f>
        <v>16.77</v>
      </c>
      <c r="AA9" s="76">
        <f>$I9+$N9+$S9+$X9</f>
        <v>26.169999999999998</v>
      </c>
      <c r="AB9" s="77"/>
      <c r="AC9" s="78">
        <f>SUM(G9+L9+Q9+V9)-SUM((F9++P9+U9))</f>
        <v>-3.2300000000000004</v>
      </c>
    </row>
    <row r="10" spans="1:29" s="93" customFormat="1" ht="12">
      <c r="A10" s="79"/>
      <c r="B10" s="80" t="s">
        <v>154</v>
      </c>
      <c r="C10" s="80"/>
      <c r="D10" s="81"/>
      <c r="E10" s="82"/>
      <c r="F10" s="84"/>
      <c r="G10" s="83"/>
      <c r="H10" s="84"/>
      <c r="I10" s="85"/>
      <c r="J10" s="86"/>
      <c r="K10" s="84"/>
      <c r="L10" s="83"/>
      <c r="M10" s="86"/>
      <c r="N10" s="85"/>
      <c r="O10" s="82" t="s">
        <v>15</v>
      </c>
      <c r="P10" s="84"/>
      <c r="Q10" s="83" t="s">
        <v>12</v>
      </c>
      <c r="R10" s="86"/>
      <c r="S10" s="85" t="s">
        <v>13</v>
      </c>
      <c r="T10" s="82" t="s">
        <v>164</v>
      </c>
      <c r="U10" s="84"/>
      <c r="V10" s="83" t="s">
        <v>12</v>
      </c>
      <c r="W10" s="86"/>
      <c r="X10" s="85" t="s">
        <v>13</v>
      </c>
      <c r="Y10" s="87" t="s">
        <v>15</v>
      </c>
      <c r="Z10" s="88" t="s">
        <v>11</v>
      </c>
      <c r="AA10" s="89"/>
      <c r="AB10" s="90"/>
      <c r="AC10" s="91"/>
    </row>
    <row r="11" spans="1:29" s="7" customFormat="1" ht="15">
      <c r="A11" s="66" t="s">
        <v>13</v>
      </c>
      <c r="B11" s="67" t="s">
        <v>120</v>
      </c>
      <c r="C11" s="67" t="s">
        <v>158</v>
      </c>
      <c r="D11" s="2">
        <v>2001</v>
      </c>
      <c r="E11" s="69"/>
      <c r="F11" s="71"/>
      <c r="G11" s="70"/>
      <c r="H11" s="71"/>
      <c r="I11" s="72">
        <f>E11+G11-H11</f>
        <v>0</v>
      </c>
      <c r="J11" s="73"/>
      <c r="K11" s="71"/>
      <c r="L11" s="70"/>
      <c r="M11" s="71"/>
      <c r="N11" s="72">
        <f>J11+L11-M11</f>
        <v>0</v>
      </c>
      <c r="O11" s="69">
        <v>5.5</v>
      </c>
      <c r="P11" s="71">
        <v>10</v>
      </c>
      <c r="Q11" s="70">
        <v>8.6</v>
      </c>
      <c r="R11" s="73"/>
      <c r="S11" s="72">
        <f>O11+Q11-R11</f>
        <v>14.1</v>
      </c>
      <c r="T11" s="69">
        <v>4.5</v>
      </c>
      <c r="U11" s="71">
        <v>10</v>
      </c>
      <c r="V11" s="70">
        <v>7.2</v>
      </c>
      <c r="W11" s="73"/>
      <c r="X11" s="72">
        <f>T11+V11-W11</f>
        <v>11.7</v>
      </c>
      <c r="Y11" s="74">
        <f>SUM(E11+J11+O11+T11)</f>
        <v>10</v>
      </c>
      <c r="Z11" s="75">
        <f>SUM(G11+L11+Q11+V11)</f>
        <v>15.8</v>
      </c>
      <c r="AA11" s="76">
        <f>$I11+$N11+$S11+$X11</f>
        <v>25.799999999999997</v>
      </c>
      <c r="AB11" s="77"/>
      <c r="AC11" s="78">
        <f>SUM(G11+L11+Q11+V11)-SUM((F11++P11+U11))</f>
        <v>-4.199999999999999</v>
      </c>
    </row>
    <row r="12" spans="1:29" s="93" customFormat="1" ht="12">
      <c r="A12" s="79"/>
      <c r="B12" s="80" t="s">
        <v>147</v>
      </c>
      <c r="C12" s="80"/>
      <c r="D12" s="3"/>
      <c r="E12" s="82"/>
      <c r="F12" s="84"/>
      <c r="G12" s="83"/>
      <c r="H12" s="84"/>
      <c r="I12" s="85"/>
      <c r="J12" s="86"/>
      <c r="K12" s="84"/>
      <c r="L12" s="83"/>
      <c r="M12" s="86"/>
      <c r="N12" s="85"/>
      <c r="O12" s="82" t="s">
        <v>161</v>
      </c>
      <c r="P12" s="84"/>
      <c r="Q12" s="83" t="s">
        <v>11</v>
      </c>
      <c r="R12" s="86"/>
      <c r="S12" s="85" t="s">
        <v>11</v>
      </c>
      <c r="T12" s="82" t="s">
        <v>16</v>
      </c>
      <c r="U12" s="84"/>
      <c r="V12" s="83" t="s">
        <v>14</v>
      </c>
      <c r="W12" s="86"/>
      <c r="X12" s="85" t="s">
        <v>15</v>
      </c>
      <c r="Y12" s="87" t="s">
        <v>14</v>
      </c>
      <c r="Z12" s="88" t="s">
        <v>13</v>
      </c>
      <c r="AA12" s="89"/>
      <c r="AB12" s="90"/>
      <c r="AC12" s="91"/>
    </row>
    <row r="13" spans="1:29" s="7" customFormat="1" ht="15">
      <c r="A13" s="66" t="s">
        <v>14</v>
      </c>
      <c r="B13" s="67" t="s">
        <v>148</v>
      </c>
      <c r="C13" s="67" t="s">
        <v>69</v>
      </c>
      <c r="D13" s="68">
        <v>2000</v>
      </c>
      <c r="E13" s="69"/>
      <c r="F13" s="71"/>
      <c r="G13" s="70"/>
      <c r="H13" s="71"/>
      <c r="I13" s="72">
        <f>E13+G13-H13</f>
        <v>0</v>
      </c>
      <c r="J13" s="73"/>
      <c r="K13" s="71"/>
      <c r="L13" s="70"/>
      <c r="M13" s="71"/>
      <c r="N13" s="72">
        <f>J13+L13-M13</f>
        <v>0</v>
      </c>
      <c r="O13" s="69">
        <v>5.5</v>
      </c>
      <c r="P13" s="71">
        <v>10</v>
      </c>
      <c r="Q13" s="70">
        <v>6.1</v>
      </c>
      <c r="R13" s="73"/>
      <c r="S13" s="72">
        <f>O13+Q13-R13</f>
        <v>11.6</v>
      </c>
      <c r="T13" s="69">
        <v>4.7</v>
      </c>
      <c r="U13" s="71">
        <v>10</v>
      </c>
      <c r="V13" s="70">
        <v>8.7</v>
      </c>
      <c r="W13" s="73"/>
      <c r="X13" s="72">
        <f>T13+V13-W13</f>
        <v>13.399999999999999</v>
      </c>
      <c r="Y13" s="74">
        <f>SUM(E13+J13+O13+T13)</f>
        <v>10.2</v>
      </c>
      <c r="Z13" s="75">
        <f>SUM(G13+L13+Q13+V13)</f>
        <v>14.799999999999999</v>
      </c>
      <c r="AA13" s="76">
        <f>$I13+$N13+$S13+$X13</f>
        <v>25</v>
      </c>
      <c r="AB13" s="77"/>
      <c r="AC13" s="78">
        <f>SUM(G13+L13+Q13+V13)-SUM((F13++P13+U13))</f>
        <v>-5.200000000000001</v>
      </c>
    </row>
    <row r="14" spans="1:29" s="93" customFormat="1" ht="12">
      <c r="A14" s="79"/>
      <c r="B14" s="80" t="s">
        <v>82</v>
      </c>
      <c r="C14" s="80"/>
      <c r="D14" s="81"/>
      <c r="E14" s="82"/>
      <c r="F14" s="84"/>
      <c r="G14" s="83"/>
      <c r="H14" s="84"/>
      <c r="I14" s="85"/>
      <c r="J14" s="86"/>
      <c r="K14" s="84"/>
      <c r="L14" s="83"/>
      <c r="M14" s="86"/>
      <c r="N14" s="85"/>
      <c r="O14" s="82" t="s">
        <v>161</v>
      </c>
      <c r="P14" s="84"/>
      <c r="Q14" s="83" t="s">
        <v>16</v>
      </c>
      <c r="R14" s="86"/>
      <c r="S14" s="85" t="s">
        <v>16</v>
      </c>
      <c r="T14" s="82" t="s">
        <v>164</v>
      </c>
      <c r="U14" s="84"/>
      <c r="V14" s="83" t="s">
        <v>11</v>
      </c>
      <c r="W14" s="86"/>
      <c r="X14" s="85" t="s">
        <v>11</v>
      </c>
      <c r="Y14" s="87" t="s">
        <v>13</v>
      </c>
      <c r="Z14" s="88" t="s">
        <v>15</v>
      </c>
      <c r="AA14" s="89"/>
      <c r="AB14" s="90"/>
      <c r="AC14" s="91"/>
    </row>
    <row r="15" spans="1:29" s="7" customFormat="1" ht="15">
      <c r="A15" s="66" t="s">
        <v>15</v>
      </c>
      <c r="B15" s="67" t="s">
        <v>108</v>
      </c>
      <c r="C15" s="67" t="s">
        <v>152</v>
      </c>
      <c r="D15" s="68">
        <v>2001</v>
      </c>
      <c r="E15" s="69"/>
      <c r="F15" s="71"/>
      <c r="G15" s="70"/>
      <c r="H15" s="71"/>
      <c r="I15" s="72">
        <f>E15+G15-H15</f>
        <v>0</v>
      </c>
      <c r="J15" s="73"/>
      <c r="K15" s="71"/>
      <c r="L15" s="70"/>
      <c r="M15" s="71"/>
      <c r="N15" s="72">
        <f>J15+L15-M15</f>
        <v>0</v>
      </c>
      <c r="O15" s="69">
        <v>5.5</v>
      </c>
      <c r="P15" s="71">
        <v>10</v>
      </c>
      <c r="Q15" s="70">
        <v>7.1</v>
      </c>
      <c r="R15" s="73"/>
      <c r="S15" s="72">
        <f>O15+Q15-R15</f>
        <v>12.6</v>
      </c>
      <c r="T15" s="69">
        <v>5.1</v>
      </c>
      <c r="U15" s="71">
        <v>10</v>
      </c>
      <c r="V15" s="70">
        <v>6.67</v>
      </c>
      <c r="W15" s="73"/>
      <c r="X15" s="72">
        <f>T15+V15-W15</f>
        <v>11.77</v>
      </c>
      <c r="Y15" s="74">
        <f>SUM(E15+J15+O15+T15)</f>
        <v>10.6</v>
      </c>
      <c r="Z15" s="75">
        <f>SUM(G15+L15+Q15+V15)</f>
        <v>13.77</v>
      </c>
      <c r="AA15" s="76">
        <f>$I15+$N15+$S15+$X15</f>
        <v>24.369999999999997</v>
      </c>
      <c r="AB15" s="77"/>
      <c r="AC15" s="78">
        <f>SUM(G15+L15+Q15+V15)-SUM((F15++P15+U15))</f>
        <v>-6.23</v>
      </c>
    </row>
    <row r="16" spans="1:29" s="93" customFormat="1" ht="12">
      <c r="A16" s="79"/>
      <c r="B16" s="80" t="s">
        <v>82</v>
      </c>
      <c r="C16" s="80"/>
      <c r="D16" s="81"/>
      <c r="E16" s="82"/>
      <c r="F16" s="84"/>
      <c r="G16" s="83"/>
      <c r="H16" s="84"/>
      <c r="I16" s="85"/>
      <c r="J16" s="86"/>
      <c r="K16" s="84"/>
      <c r="L16" s="83"/>
      <c r="M16" s="86"/>
      <c r="N16" s="85"/>
      <c r="O16" s="82" t="s">
        <v>161</v>
      </c>
      <c r="P16" s="84"/>
      <c r="Q16" s="83" t="s">
        <v>15</v>
      </c>
      <c r="R16" s="86"/>
      <c r="S16" s="85" t="s">
        <v>14</v>
      </c>
      <c r="T16" s="82" t="s">
        <v>11</v>
      </c>
      <c r="U16" s="84"/>
      <c r="V16" s="83" t="s">
        <v>16</v>
      </c>
      <c r="W16" s="86"/>
      <c r="X16" s="85" t="s">
        <v>14</v>
      </c>
      <c r="Y16" s="87" t="s">
        <v>12</v>
      </c>
      <c r="Z16" s="88" t="s">
        <v>16</v>
      </c>
      <c r="AA16" s="89"/>
      <c r="AB16" s="90"/>
      <c r="AC16" s="91"/>
    </row>
    <row r="17" spans="1:29" s="7" customFormat="1" ht="15">
      <c r="A17" s="66" t="s">
        <v>16</v>
      </c>
      <c r="B17" s="67" t="s">
        <v>150</v>
      </c>
      <c r="C17" s="67" t="s">
        <v>153</v>
      </c>
      <c r="D17" s="2">
        <v>2001</v>
      </c>
      <c r="E17" s="69"/>
      <c r="F17" s="71"/>
      <c r="G17" s="70"/>
      <c r="H17" s="71"/>
      <c r="I17" s="72">
        <f>E17+G17-H17</f>
        <v>0</v>
      </c>
      <c r="J17" s="73"/>
      <c r="K17" s="71"/>
      <c r="L17" s="70"/>
      <c r="M17" s="71"/>
      <c r="N17" s="72">
        <f>J17+L17-M17</f>
        <v>0</v>
      </c>
      <c r="O17" s="69">
        <v>4.1</v>
      </c>
      <c r="P17" s="71">
        <v>10</v>
      </c>
      <c r="Q17" s="70">
        <v>8.1</v>
      </c>
      <c r="R17" s="73"/>
      <c r="S17" s="72">
        <f>O17+Q17-R17</f>
        <v>12.2</v>
      </c>
      <c r="T17" s="69">
        <v>4.9</v>
      </c>
      <c r="U17" s="71">
        <v>10</v>
      </c>
      <c r="V17" s="70">
        <v>7.15</v>
      </c>
      <c r="W17" s="73"/>
      <c r="X17" s="72">
        <f>T17+V17-W17</f>
        <v>12.05</v>
      </c>
      <c r="Y17" s="74">
        <f>SUM(E17+J17+O17+T17)</f>
        <v>9</v>
      </c>
      <c r="Z17" s="75">
        <f>SUM(G17+L17+Q17+V17)</f>
        <v>15.25</v>
      </c>
      <c r="AA17" s="76">
        <f>$I17+$N17+$S17+$X17</f>
        <v>24.25</v>
      </c>
      <c r="AB17" s="77"/>
      <c r="AC17" s="78">
        <f>SUM(G17+L17+Q17+V17)-SUM((F17++P17+U17))</f>
        <v>-4.75</v>
      </c>
    </row>
    <row r="18" spans="1:29" s="93" customFormat="1" ht="12">
      <c r="A18" s="79"/>
      <c r="B18" s="80" t="s">
        <v>82</v>
      </c>
      <c r="C18" s="80"/>
      <c r="D18" s="3"/>
      <c r="E18" s="82"/>
      <c r="F18" s="84"/>
      <c r="G18" s="83"/>
      <c r="H18" s="84"/>
      <c r="I18" s="85"/>
      <c r="J18" s="86"/>
      <c r="K18" s="84"/>
      <c r="L18" s="83"/>
      <c r="M18" s="86"/>
      <c r="N18" s="85"/>
      <c r="O18" s="82" t="s">
        <v>16</v>
      </c>
      <c r="P18" s="84"/>
      <c r="Q18" s="83" t="s">
        <v>13</v>
      </c>
      <c r="R18" s="86"/>
      <c r="S18" s="85" t="s">
        <v>15</v>
      </c>
      <c r="T18" s="82" t="s">
        <v>163</v>
      </c>
      <c r="U18" s="84"/>
      <c r="V18" s="83" t="s">
        <v>15</v>
      </c>
      <c r="W18" s="86"/>
      <c r="X18" s="85" t="s">
        <v>16</v>
      </c>
      <c r="Y18" s="87" t="s">
        <v>16</v>
      </c>
      <c r="Z18" s="88" t="s">
        <v>14</v>
      </c>
      <c r="AA18" s="89"/>
      <c r="AB18" s="90"/>
      <c r="AC18" s="91"/>
    </row>
    <row r="19" spans="1:29" s="7" customFormat="1" ht="15">
      <c r="A19" s="66" t="s">
        <v>17</v>
      </c>
      <c r="B19" s="67" t="s">
        <v>141</v>
      </c>
      <c r="C19" s="67" t="s">
        <v>73</v>
      </c>
      <c r="D19" s="2">
        <v>2000</v>
      </c>
      <c r="E19" s="69"/>
      <c r="F19" s="71"/>
      <c r="G19" s="70"/>
      <c r="H19" s="71"/>
      <c r="I19" s="72">
        <f>E19+G19-H19</f>
        <v>0</v>
      </c>
      <c r="J19" s="73"/>
      <c r="K19" s="71"/>
      <c r="L19" s="70"/>
      <c r="M19" s="71"/>
      <c r="N19" s="72">
        <f>J19+L19-M19</f>
        <v>0</v>
      </c>
      <c r="O19" s="69">
        <v>0.6</v>
      </c>
      <c r="P19" s="71">
        <v>8</v>
      </c>
      <c r="Q19" s="70">
        <v>5.8</v>
      </c>
      <c r="R19" s="73"/>
      <c r="S19" s="72">
        <f>O19+Q19-R19</f>
        <v>6.3999999999999995</v>
      </c>
      <c r="T19" s="69">
        <v>0.8</v>
      </c>
      <c r="U19" s="71">
        <v>10</v>
      </c>
      <c r="V19" s="70">
        <v>4.77</v>
      </c>
      <c r="W19" s="73"/>
      <c r="X19" s="72">
        <f>T19+V19-W19</f>
        <v>5.569999999999999</v>
      </c>
      <c r="Y19" s="74">
        <f>SUM(E19+J19+O19+T19)</f>
        <v>1.4</v>
      </c>
      <c r="Z19" s="75">
        <f>SUM(G19+L19+Q19+V19)</f>
        <v>10.57</v>
      </c>
      <c r="AA19" s="76">
        <f>$I19+$N19+$S19+$X19</f>
        <v>11.969999999999999</v>
      </c>
      <c r="AB19" s="77"/>
      <c r="AC19" s="78">
        <f>SUM(G19+L19+Q19+V19)-SUM((F19++P19+U19))</f>
        <v>-7.43</v>
      </c>
    </row>
    <row r="20" spans="1:29" s="93" customFormat="1" ht="12.75" thickBot="1">
      <c r="A20" s="119"/>
      <c r="B20" s="95" t="s">
        <v>146</v>
      </c>
      <c r="C20" s="95"/>
      <c r="D20" s="120"/>
      <c r="E20" s="96"/>
      <c r="F20" s="98"/>
      <c r="G20" s="97"/>
      <c r="H20" s="98"/>
      <c r="I20" s="99"/>
      <c r="J20" s="100"/>
      <c r="K20" s="98"/>
      <c r="L20" s="97"/>
      <c r="M20" s="100"/>
      <c r="N20" s="99"/>
      <c r="O20" s="96" t="s">
        <v>17</v>
      </c>
      <c r="P20" s="98"/>
      <c r="Q20" s="97" t="s">
        <v>17</v>
      </c>
      <c r="R20" s="100"/>
      <c r="S20" s="99" t="s">
        <v>17</v>
      </c>
      <c r="T20" s="96" t="s">
        <v>17</v>
      </c>
      <c r="U20" s="98"/>
      <c r="V20" s="97" t="s">
        <v>17</v>
      </c>
      <c r="W20" s="100"/>
      <c r="X20" s="99" t="s">
        <v>17</v>
      </c>
      <c r="Y20" s="101" t="s">
        <v>17</v>
      </c>
      <c r="Z20" s="102" t="s">
        <v>17</v>
      </c>
      <c r="AA20" s="103"/>
      <c r="AB20" s="90"/>
      <c r="AC20" s="104"/>
    </row>
    <row r="21" spans="1:29" s="94" customFormat="1" ht="6.75" customHeight="1">
      <c r="A21" s="105"/>
      <c r="B21" s="106"/>
      <c r="C21" s="106"/>
      <c r="D21" s="107"/>
      <c r="E21" s="108"/>
      <c r="F21" s="108"/>
      <c r="G21" s="109"/>
      <c r="H21" s="108"/>
      <c r="I21" s="110"/>
      <c r="J21" s="111"/>
      <c r="K21" s="108"/>
      <c r="L21" s="110"/>
      <c r="M21" s="111"/>
      <c r="N21" s="110"/>
      <c r="O21" s="112"/>
      <c r="P21" s="108"/>
      <c r="Q21" s="113"/>
      <c r="R21" s="112"/>
      <c r="S21" s="110"/>
      <c r="T21" s="111"/>
      <c r="U21" s="108"/>
      <c r="V21" s="113"/>
      <c r="W21" s="112"/>
      <c r="X21" s="110"/>
      <c r="Y21" s="111"/>
      <c r="Z21" s="110"/>
      <c r="AA21" s="10"/>
      <c r="AB21" s="24"/>
      <c r="AC21" s="5"/>
    </row>
    <row r="22" spans="1:28" s="5" customFormat="1" ht="15" customHeight="1">
      <c r="A22" s="194" t="s">
        <v>26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4"/>
      <c r="U22" s="15"/>
      <c r="V22" s="15"/>
      <c r="W22" s="14"/>
      <c r="X22" s="15"/>
      <c r="Y22" s="14"/>
      <c r="Z22" s="15"/>
      <c r="AA22" s="14"/>
      <c r="AB22" s="14"/>
    </row>
    <row r="23" spans="3:28" s="6" customFormat="1" ht="6" customHeight="1">
      <c r="C23" s="16"/>
      <c r="D23" s="17"/>
      <c r="E23" s="150"/>
      <c r="F23" s="18"/>
      <c r="G23" s="20"/>
      <c r="H23" s="19"/>
      <c r="I23" s="20"/>
      <c r="J23" s="19"/>
      <c r="K23" s="20"/>
      <c r="L23" s="20"/>
      <c r="M23" s="19"/>
      <c r="N23" s="20"/>
      <c r="O23" s="19"/>
      <c r="P23" s="20"/>
      <c r="Q23" s="20"/>
      <c r="R23" s="19"/>
      <c r="S23" s="20"/>
      <c r="T23" s="19"/>
      <c r="U23" s="20"/>
      <c r="V23" s="20"/>
      <c r="W23" s="19"/>
      <c r="X23" s="20"/>
      <c r="Y23" s="19"/>
      <c r="Z23" s="20"/>
      <c r="AA23" s="19"/>
      <c r="AB23" s="19"/>
    </row>
    <row r="24" spans="1:29" s="7" customFormat="1" ht="15">
      <c r="A24" s="192" t="s">
        <v>27</v>
      </c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21"/>
    </row>
    <row r="25" spans="1:29" s="7" customFormat="1" ht="15">
      <c r="A25" s="192" t="s">
        <v>31</v>
      </c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21"/>
    </row>
    <row r="26" spans="1:29" s="7" customFormat="1" ht="15">
      <c r="A26" s="192" t="s">
        <v>28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21"/>
    </row>
    <row r="27" spans="1:29" s="7" customFormat="1" ht="15">
      <c r="A27" s="192" t="s">
        <v>29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21"/>
    </row>
    <row r="28" spans="1:29" s="7" customFormat="1" ht="15">
      <c r="A28" s="192" t="s">
        <v>160</v>
      </c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21"/>
    </row>
    <row r="29" spans="1:41" ht="6.75" customHeight="1">
      <c r="A29" s="22"/>
      <c r="C29" s="23"/>
      <c r="D29" s="24"/>
      <c r="E29" s="151"/>
      <c r="F29" s="11"/>
      <c r="G29" s="25"/>
      <c r="H29" s="12"/>
      <c r="I29" s="25"/>
      <c r="J29" s="10"/>
      <c r="L29" s="25"/>
      <c r="M29" s="10"/>
      <c r="N29" s="25"/>
      <c r="O29" s="12"/>
      <c r="P29" s="11"/>
      <c r="Q29" s="25"/>
      <c r="R29" s="13"/>
      <c r="S29" s="26"/>
      <c r="T29" s="27"/>
      <c r="U29" s="26"/>
      <c r="V29" s="25"/>
      <c r="W29" s="27"/>
      <c r="X29" s="26"/>
      <c r="Y29" s="27"/>
      <c r="Z29" s="26"/>
      <c r="AA29" s="27"/>
      <c r="AB29" s="27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</row>
    <row r="30" spans="1:29" s="1" customFormat="1" ht="74.25" customHeight="1">
      <c r="A30" s="183" t="s">
        <v>191</v>
      </c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2"/>
      <c r="AC30" s="21"/>
    </row>
    <row r="31" spans="1:29" s="1" customFormat="1" ht="19.5">
      <c r="A31" s="143"/>
      <c r="B31"/>
      <c r="C31"/>
      <c r="D31" s="116"/>
      <c r="E31" s="152"/>
      <c r="F31" s="9"/>
      <c r="G31" s="9"/>
      <c r="H31" s="10"/>
      <c r="I31" s="9"/>
      <c r="J31" s="117"/>
      <c r="K31" s="9"/>
      <c r="L31" s="9"/>
      <c r="M31" s="10"/>
      <c r="N31" s="9"/>
      <c r="O31" s="117"/>
      <c r="P31" s="11"/>
      <c r="Q31" s="9"/>
      <c r="R31" s="12"/>
      <c r="S31" s="11"/>
      <c r="T31" s="117"/>
      <c r="U31" s="9"/>
      <c r="V31" s="9"/>
      <c r="W31" s="10"/>
      <c r="X31" s="9"/>
      <c r="Y31" s="117"/>
      <c r="Z31" s="11"/>
      <c r="AA31" s="12"/>
      <c r="AB31" s="13"/>
      <c r="AC31" s="118"/>
    </row>
    <row r="32" spans="1:29" s="1" customFormat="1" ht="12.75">
      <c r="A32" s="115"/>
      <c r="B32" s="8"/>
      <c r="C32" s="8"/>
      <c r="D32" s="116"/>
      <c r="E32" s="152"/>
      <c r="F32" s="9"/>
      <c r="G32" s="9"/>
      <c r="H32" s="10"/>
      <c r="I32" s="9"/>
      <c r="J32" s="117"/>
      <c r="K32" s="9"/>
      <c r="L32" s="9"/>
      <c r="M32" s="10"/>
      <c r="N32" s="9"/>
      <c r="O32" s="117"/>
      <c r="P32" s="11"/>
      <c r="Q32" s="9"/>
      <c r="R32" s="12"/>
      <c r="S32" s="11"/>
      <c r="T32" s="117"/>
      <c r="U32" s="9"/>
      <c r="V32" s="9"/>
      <c r="W32" s="10"/>
      <c r="X32" s="9"/>
      <c r="Y32" s="117"/>
      <c r="Z32" s="11"/>
      <c r="AA32" s="12"/>
      <c r="AB32" s="13"/>
      <c r="AC32" s="118"/>
    </row>
    <row r="33" spans="5:41" ht="12.75">
      <c r="E33" s="152"/>
      <c r="G33" s="9"/>
      <c r="H33" s="10"/>
      <c r="I33" s="9"/>
      <c r="J33" s="117"/>
      <c r="L33" s="9"/>
      <c r="M33" s="10"/>
      <c r="N33" s="9"/>
      <c r="O33" s="117"/>
      <c r="P33" s="11"/>
      <c r="Q33" s="9"/>
      <c r="R33" s="12"/>
      <c r="S33" s="11"/>
      <c r="T33" s="117"/>
      <c r="V33" s="9"/>
      <c r="W33" s="10"/>
      <c r="X33" s="9"/>
      <c r="Y33" s="117"/>
      <c r="Z33" s="11"/>
      <c r="AA33" s="12"/>
      <c r="AB33" s="13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</row>
    <row r="34" spans="5:41" ht="12.75">
      <c r="E34" s="152"/>
      <c r="G34" s="9"/>
      <c r="H34" s="10"/>
      <c r="I34" s="9"/>
      <c r="J34" s="117"/>
      <c r="L34" s="9"/>
      <c r="M34" s="10"/>
      <c r="N34" s="9"/>
      <c r="O34" s="117"/>
      <c r="P34" s="11"/>
      <c r="Q34" s="9"/>
      <c r="R34" s="12"/>
      <c r="S34" s="11"/>
      <c r="T34" s="117"/>
      <c r="V34" s="9"/>
      <c r="W34" s="10"/>
      <c r="X34" s="9"/>
      <c r="Y34" s="117"/>
      <c r="Z34" s="11"/>
      <c r="AA34" s="12"/>
      <c r="AB34" s="13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</row>
    <row r="35" spans="5:41" ht="12.75">
      <c r="E35" s="152"/>
      <c r="G35" s="9"/>
      <c r="H35" s="10"/>
      <c r="I35" s="9"/>
      <c r="J35" s="117"/>
      <c r="L35" s="9"/>
      <c r="M35" s="10"/>
      <c r="N35" s="9"/>
      <c r="O35" s="117"/>
      <c r="P35" s="11"/>
      <c r="Q35" s="9"/>
      <c r="R35" s="12"/>
      <c r="S35" s="11"/>
      <c r="T35" s="117"/>
      <c r="V35" s="9"/>
      <c r="W35" s="10"/>
      <c r="X35" s="9"/>
      <c r="Y35" s="117"/>
      <c r="Z35" s="11"/>
      <c r="AA35" s="12"/>
      <c r="AB35" s="13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</row>
    <row r="36" spans="5:41" ht="12.75">
      <c r="E36" s="152"/>
      <c r="G36" s="9"/>
      <c r="H36" s="10"/>
      <c r="I36" s="9"/>
      <c r="J36" s="117"/>
      <c r="L36" s="9"/>
      <c r="M36" s="10"/>
      <c r="N36" s="9"/>
      <c r="O36" s="117"/>
      <c r="P36" s="11"/>
      <c r="Q36" s="9"/>
      <c r="R36" s="12"/>
      <c r="S36" s="11"/>
      <c r="T36" s="117"/>
      <c r="V36" s="9"/>
      <c r="W36" s="10"/>
      <c r="X36" s="9"/>
      <c r="Y36" s="117"/>
      <c r="Z36" s="11"/>
      <c r="AA36" s="12"/>
      <c r="AB36" s="13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</row>
    <row r="37" spans="5:41" ht="12.75">
      <c r="E37" s="152"/>
      <c r="G37" s="9"/>
      <c r="H37" s="10"/>
      <c r="I37" s="9"/>
      <c r="J37" s="117"/>
      <c r="L37" s="9"/>
      <c r="M37" s="10"/>
      <c r="N37" s="9"/>
      <c r="O37" s="117"/>
      <c r="P37" s="11"/>
      <c r="Q37" s="9"/>
      <c r="R37" s="12"/>
      <c r="S37" s="11"/>
      <c r="T37" s="117"/>
      <c r="V37" s="9"/>
      <c r="W37" s="10"/>
      <c r="X37" s="9"/>
      <c r="Y37" s="117"/>
      <c r="Z37" s="11"/>
      <c r="AA37" s="12"/>
      <c r="AB37" s="13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pans="5:41" ht="12.75">
      <c r="E38" s="152"/>
      <c r="G38" s="9"/>
      <c r="H38" s="10"/>
      <c r="I38" s="9"/>
      <c r="J38" s="117"/>
      <c r="L38" s="9"/>
      <c r="M38" s="10"/>
      <c r="N38" s="9"/>
      <c r="O38" s="117"/>
      <c r="P38" s="11"/>
      <c r="Q38" s="9"/>
      <c r="R38" s="12"/>
      <c r="S38" s="11"/>
      <c r="T38" s="117"/>
      <c r="V38" s="9"/>
      <c r="W38" s="10"/>
      <c r="X38" s="9"/>
      <c r="Y38" s="117"/>
      <c r="Z38" s="11"/>
      <c r="AA38" s="12"/>
      <c r="AB38" s="13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</row>
    <row r="39" spans="5:41" ht="12.75">
      <c r="E39" s="152"/>
      <c r="G39" s="9"/>
      <c r="H39" s="10"/>
      <c r="I39" s="9"/>
      <c r="J39" s="117"/>
      <c r="L39" s="9"/>
      <c r="M39" s="10"/>
      <c r="N39" s="9"/>
      <c r="O39" s="117"/>
      <c r="P39" s="11"/>
      <c r="Q39" s="9"/>
      <c r="R39" s="12"/>
      <c r="S39" s="11"/>
      <c r="T39" s="117"/>
      <c r="V39" s="9"/>
      <c r="W39" s="10"/>
      <c r="X39" s="9"/>
      <c r="Y39" s="117"/>
      <c r="Z39" s="11"/>
      <c r="AA39" s="12"/>
      <c r="AB39" s="13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</row>
    <row r="40" spans="38:41" ht="12.75">
      <c r="AL40" s="4"/>
      <c r="AM40" s="4"/>
      <c r="AN40" s="4"/>
      <c r="AO40" s="4"/>
    </row>
    <row r="41" spans="38:41" ht="12.75">
      <c r="AL41" s="4"/>
      <c r="AM41" s="4"/>
      <c r="AN41" s="4"/>
      <c r="AO41" s="4"/>
    </row>
    <row r="42" spans="38:41" ht="12.75">
      <c r="AL42" s="4"/>
      <c r="AM42" s="4"/>
      <c r="AN42" s="4"/>
      <c r="AO42" s="4"/>
    </row>
    <row r="43" spans="38:41" ht="12.75">
      <c r="AL43" s="4"/>
      <c r="AM43" s="4"/>
      <c r="AN43" s="4"/>
      <c r="AO43" s="4"/>
    </row>
    <row r="44" spans="38:41" ht="12.75">
      <c r="AL44" s="4"/>
      <c r="AM44" s="4"/>
      <c r="AN44" s="4"/>
      <c r="AO44" s="4"/>
    </row>
    <row r="45" spans="38:41" ht="12.75">
      <c r="AL45" s="4"/>
      <c r="AM45" s="4"/>
      <c r="AN45" s="4"/>
      <c r="AO45" s="4"/>
    </row>
    <row r="46" spans="38:41" ht="12.75">
      <c r="AL46" s="4"/>
      <c r="AM46" s="4"/>
      <c r="AN46" s="4"/>
      <c r="AO46" s="4"/>
    </row>
    <row r="47" spans="38:41" ht="12.75">
      <c r="AL47" s="4"/>
      <c r="AM47" s="4"/>
      <c r="AN47" s="4"/>
      <c r="AO47" s="4"/>
    </row>
    <row r="48" spans="38:41" ht="12.75">
      <c r="AL48" s="4"/>
      <c r="AM48" s="4"/>
      <c r="AN48" s="4"/>
      <c r="AO48" s="4"/>
    </row>
    <row r="49" spans="38:41" ht="12.75">
      <c r="AL49" s="4"/>
      <c r="AM49" s="4"/>
      <c r="AN49" s="4"/>
      <c r="AO49" s="4"/>
    </row>
    <row r="50" spans="38:41" ht="12.75">
      <c r="AL50" s="4"/>
      <c r="AM50" s="4"/>
      <c r="AN50" s="4"/>
      <c r="AO50" s="4"/>
    </row>
    <row r="51" spans="38:41" ht="12.75">
      <c r="AL51" s="4"/>
      <c r="AM51" s="4"/>
      <c r="AN51" s="4"/>
      <c r="AO51" s="4"/>
    </row>
    <row r="52" spans="38:41" ht="12.75">
      <c r="AL52" s="4"/>
      <c r="AM52" s="4"/>
      <c r="AN52" s="4"/>
      <c r="AO52" s="4"/>
    </row>
    <row r="53" spans="38:41" ht="12.75">
      <c r="AL53" s="4"/>
      <c r="AM53" s="4"/>
      <c r="AN53" s="4"/>
      <c r="AO53" s="4"/>
    </row>
    <row r="54" spans="38:41" ht="12.75">
      <c r="AL54" s="4"/>
      <c r="AM54" s="4"/>
      <c r="AN54" s="4"/>
      <c r="AO54" s="4"/>
    </row>
    <row r="55" spans="38:41" ht="12.75">
      <c r="AL55" s="4"/>
      <c r="AM55" s="4"/>
      <c r="AN55" s="4"/>
      <c r="AO55" s="4"/>
    </row>
    <row r="56" spans="38:41" ht="12.75">
      <c r="AL56" s="4"/>
      <c r="AM56" s="4"/>
      <c r="AN56" s="4"/>
      <c r="AO56" s="4"/>
    </row>
    <row r="57" spans="38:41" ht="12.75">
      <c r="AL57" s="4"/>
      <c r="AM57" s="4"/>
      <c r="AN57" s="4"/>
      <c r="AO57" s="4"/>
    </row>
    <row r="58" spans="38:41" ht="12.75">
      <c r="AL58" s="4"/>
      <c r="AM58" s="4"/>
      <c r="AN58" s="4"/>
      <c r="AO58" s="4"/>
    </row>
    <row r="59" spans="38:41" ht="12.75">
      <c r="AL59" s="4"/>
      <c r="AM59" s="4"/>
      <c r="AN59" s="4"/>
      <c r="AO59" s="4"/>
    </row>
    <row r="60" spans="38:41" ht="12.75">
      <c r="AL60" s="4"/>
      <c r="AM60" s="4"/>
      <c r="AN60" s="4"/>
      <c r="AO60" s="4"/>
    </row>
    <row r="61" spans="38:41" ht="12.75">
      <c r="AL61" s="4"/>
      <c r="AM61" s="4"/>
      <c r="AN61" s="4"/>
      <c r="AO61" s="4"/>
    </row>
    <row r="62" spans="38:41" ht="12.75">
      <c r="AL62" s="4"/>
      <c r="AM62" s="4"/>
      <c r="AN62" s="4"/>
      <c r="AO62" s="4"/>
    </row>
    <row r="63" spans="38:41" ht="12.75">
      <c r="AL63" s="4"/>
      <c r="AM63" s="4"/>
      <c r="AN63" s="4"/>
      <c r="AO63" s="4"/>
    </row>
    <row r="64" spans="38:41" ht="12.75">
      <c r="AL64" s="4"/>
      <c r="AM64" s="4"/>
      <c r="AN64" s="4"/>
      <c r="AO64" s="4"/>
    </row>
    <row r="65" spans="38:41" ht="12.75">
      <c r="AL65" s="4"/>
      <c r="AM65" s="4"/>
      <c r="AN65" s="4"/>
      <c r="AO65" s="4"/>
    </row>
    <row r="66" spans="38:41" ht="12.75">
      <c r="AL66" s="4"/>
      <c r="AM66" s="4"/>
      <c r="AN66" s="4"/>
      <c r="AO66" s="4"/>
    </row>
    <row r="67" spans="38:41" ht="12.75">
      <c r="AL67" s="4"/>
      <c r="AM67" s="4"/>
      <c r="AN67" s="4"/>
      <c r="AO67" s="4"/>
    </row>
    <row r="68" spans="38:41" ht="12.75">
      <c r="AL68" s="4"/>
      <c r="AM68" s="4"/>
      <c r="AN68" s="4"/>
      <c r="AO68" s="4"/>
    </row>
    <row r="69" spans="38:41" ht="12.75">
      <c r="AL69" s="4"/>
      <c r="AM69" s="4"/>
      <c r="AN69" s="4"/>
      <c r="AO69" s="4"/>
    </row>
    <row r="70" spans="38:41" ht="12.75">
      <c r="AL70" s="4"/>
      <c r="AM70" s="4"/>
      <c r="AN70" s="4"/>
      <c r="AO70" s="4"/>
    </row>
    <row r="71" spans="38:41" ht="12.75">
      <c r="AL71" s="4"/>
      <c r="AM71" s="4"/>
      <c r="AN71" s="4"/>
      <c r="AO71" s="4"/>
    </row>
    <row r="72" spans="38:41" ht="12.75">
      <c r="AL72" s="4"/>
      <c r="AM72" s="4"/>
      <c r="AN72" s="4"/>
      <c r="AO72" s="4"/>
    </row>
    <row r="73" spans="38:41" ht="12.75">
      <c r="AL73" s="4"/>
      <c r="AM73" s="4"/>
      <c r="AN73" s="4"/>
      <c r="AO73" s="4"/>
    </row>
    <row r="74" spans="38:41" ht="12.75">
      <c r="AL74" s="4"/>
      <c r="AM74" s="4"/>
      <c r="AN74" s="4"/>
      <c r="AO74" s="4"/>
    </row>
    <row r="75" spans="38:41" ht="12.75">
      <c r="AL75" s="4"/>
      <c r="AM75" s="4"/>
      <c r="AN75" s="4"/>
      <c r="AO75" s="4"/>
    </row>
    <row r="76" spans="38:41" ht="12.75">
      <c r="AL76" s="4"/>
      <c r="AM76" s="4"/>
      <c r="AN76" s="4"/>
      <c r="AO76" s="4"/>
    </row>
    <row r="77" spans="38:41" ht="12.75">
      <c r="AL77" s="4"/>
      <c r="AM77" s="4"/>
      <c r="AN77" s="4"/>
      <c r="AO77" s="4"/>
    </row>
    <row r="78" spans="38:41" ht="12.75">
      <c r="AL78" s="4"/>
      <c r="AM78" s="4"/>
      <c r="AN78" s="4"/>
      <c r="AO78" s="4"/>
    </row>
    <row r="79" spans="38:41" ht="12.75">
      <c r="AL79" s="4"/>
      <c r="AM79" s="4"/>
      <c r="AN79" s="4"/>
      <c r="AO79" s="4"/>
    </row>
    <row r="80" spans="38:41" ht="12.75">
      <c r="AL80" s="4"/>
      <c r="AM80" s="4"/>
      <c r="AN80" s="4"/>
      <c r="AO80" s="4"/>
    </row>
    <row r="81" spans="38:41" ht="12.75">
      <c r="AL81" s="4"/>
      <c r="AM81" s="4"/>
      <c r="AN81" s="4"/>
      <c r="AO81" s="4"/>
    </row>
    <row r="82" spans="38:41" ht="12.75">
      <c r="AL82" s="4"/>
      <c r="AM82" s="4"/>
      <c r="AN82" s="4"/>
      <c r="AO82" s="4"/>
    </row>
    <row r="83" spans="38:41" ht="12.75">
      <c r="AL83" s="4"/>
      <c r="AM83" s="4"/>
      <c r="AN83" s="4"/>
      <c r="AO83" s="4"/>
    </row>
    <row r="84" spans="38:41" ht="12.75">
      <c r="AL84" s="4"/>
      <c r="AM84" s="4"/>
      <c r="AN84" s="4"/>
      <c r="AO84" s="4"/>
    </row>
    <row r="85" spans="38:41" ht="12.75">
      <c r="AL85" s="4"/>
      <c r="AM85" s="4"/>
      <c r="AN85" s="4"/>
      <c r="AO85" s="4"/>
    </row>
    <row r="86" spans="38:41" ht="12.75">
      <c r="AL86" s="4"/>
      <c r="AM86" s="4"/>
      <c r="AN86" s="4"/>
      <c r="AO86" s="4"/>
    </row>
  </sheetData>
  <sheetProtection/>
  <mergeCells count="15">
    <mergeCell ref="AC5:AC6"/>
    <mergeCell ref="X1:AA1"/>
    <mergeCell ref="B3:AA3"/>
    <mergeCell ref="E1:V1"/>
    <mergeCell ref="E5:I5"/>
    <mergeCell ref="J5:N5"/>
    <mergeCell ref="O5:S5"/>
    <mergeCell ref="T5:X5"/>
    <mergeCell ref="A27:AB27"/>
    <mergeCell ref="A28:AB28"/>
    <mergeCell ref="A30:AA30"/>
    <mergeCell ref="A22:S22"/>
    <mergeCell ref="A24:AB24"/>
    <mergeCell ref="A25:AB25"/>
    <mergeCell ref="A26:AB26"/>
  </mergeCells>
  <printOptions/>
  <pageMargins left="0.08" right="0.1" top="0.29" bottom="0.26" header="0.09" footer="0.05"/>
  <pageSetup horizontalDpi="300" verticalDpi="300" orientation="landscape" paperSize="9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AD22"/>
  <sheetViews>
    <sheetView tabSelected="1" zoomScalePageLayoutView="0" workbookViewId="0" topLeftCell="A1">
      <selection activeCell="AH22" sqref="AH22"/>
    </sheetView>
  </sheetViews>
  <sheetFormatPr defaultColWidth="9.140625" defaultRowHeight="12.75"/>
  <cols>
    <col min="1" max="1" width="3.57421875" style="115" customWidth="1"/>
    <col min="2" max="2" width="14.7109375" style="8" customWidth="1"/>
    <col min="3" max="3" width="10.28125" style="8" customWidth="1"/>
    <col min="4" max="4" width="3.7109375" style="116" customWidth="1"/>
    <col min="5" max="5" width="4.421875" style="152" customWidth="1"/>
    <col min="6" max="6" width="4.421875" style="9" customWidth="1"/>
    <col min="7" max="7" width="4.00390625" style="9" customWidth="1"/>
    <col min="8" max="8" width="4.57421875" style="10" customWidth="1"/>
    <col min="9" max="9" width="3.28125" style="9" customWidth="1"/>
    <col min="10" max="10" width="7.57421875" style="117" customWidth="1"/>
    <col min="11" max="11" width="4.421875" style="9" customWidth="1"/>
    <col min="12" max="12" width="4.00390625" style="9" customWidth="1"/>
    <col min="13" max="13" width="4.57421875" style="10" customWidth="1"/>
    <col min="14" max="14" width="3.28125" style="9" customWidth="1"/>
    <col min="15" max="15" width="7.421875" style="117" customWidth="1"/>
    <col min="16" max="16" width="4.421875" style="11" customWidth="1"/>
    <col min="17" max="17" width="4.00390625" style="9" customWidth="1"/>
    <col min="18" max="18" width="4.57421875" style="12" customWidth="1"/>
    <col min="19" max="19" width="3.28125" style="11" customWidth="1"/>
    <col min="20" max="20" width="7.421875" style="117" customWidth="1"/>
    <col min="21" max="21" width="4.421875" style="9" customWidth="1"/>
    <col min="22" max="22" width="4.00390625" style="9" customWidth="1"/>
    <col min="23" max="23" width="4.57421875" style="10" customWidth="1"/>
    <col min="24" max="24" width="3.28125" style="9" customWidth="1"/>
    <col min="25" max="25" width="7.421875" style="117" customWidth="1"/>
    <col min="26" max="26" width="5.00390625" style="11" customWidth="1"/>
    <col min="27" max="27" width="5.421875" style="12" customWidth="1"/>
    <col min="28" max="28" width="9.7109375" style="13" customWidth="1"/>
    <col min="29" max="29" width="1.7109375" style="118" customWidth="1"/>
    <col min="30" max="30" width="8.00390625" style="118" customWidth="1"/>
    <col min="31" max="16384" width="9.140625" style="4" customWidth="1"/>
  </cols>
  <sheetData>
    <row r="1" spans="2:30" s="28" customFormat="1" ht="20.25" customHeight="1">
      <c r="B1" s="29"/>
      <c r="C1" s="29"/>
      <c r="D1" s="30"/>
      <c r="E1" s="147"/>
      <c r="F1" s="184" t="s">
        <v>38</v>
      </c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31"/>
      <c r="Y1" s="185" t="s">
        <v>39</v>
      </c>
      <c r="Z1" s="185"/>
      <c r="AA1" s="185"/>
      <c r="AB1" s="185"/>
      <c r="AC1" s="32"/>
      <c r="AD1" s="32"/>
    </row>
    <row r="2" spans="1:30" s="28" customFormat="1" ht="3" customHeight="1">
      <c r="A2" s="32"/>
      <c r="B2" s="34"/>
      <c r="C2" s="34"/>
      <c r="D2" s="35"/>
      <c r="E2" s="148"/>
      <c r="F2" s="36"/>
      <c r="G2" s="36"/>
      <c r="H2" s="37"/>
      <c r="I2" s="36"/>
      <c r="J2" s="37"/>
      <c r="K2" s="36"/>
      <c r="L2" s="36"/>
      <c r="M2" s="37"/>
      <c r="N2" s="36"/>
      <c r="O2" s="37"/>
      <c r="P2" s="38"/>
      <c r="Q2" s="36"/>
      <c r="R2" s="39"/>
      <c r="S2" s="38"/>
      <c r="T2" s="37"/>
      <c r="U2" s="36"/>
      <c r="V2" s="36"/>
      <c r="W2" s="37"/>
      <c r="X2" s="36"/>
      <c r="Y2" s="37"/>
      <c r="Z2" s="36"/>
      <c r="AA2" s="37"/>
      <c r="AB2" s="37"/>
      <c r="AC2" s="40"/>
      <c r="AD2" s="40"/>
    </row>
    <row r="3" spans="1:30" s="44" customFormat="1" ht="15.75" customHeight="1">
      <c r="A3" s="41"/>
      <c r="B3" s="186" t="s">
        <v>83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42"/>
      <c r="AD3" s="42"/>
    </row>
    <row r="4" spans="1:30" s="28" customFormat="1" ht="3" customHeight="1" thickBot="1">
      <c r="A4" s="32"/>
      <c r="B4" s="34"/>
      <c r="C4" s="34"/>
      <c r="D4" s="35"/>
      <c r="E4" s="148"/>
      <c r="F4" s="36"/>
      <c r="G4" s="36"/>
      <c r="H4" s="37"/>
      <c r="I4" s="36"/>
      <c r="J4" s="37"/>
      <c r="K4" s="36"/>
      <c r="L4" s="36"/>
      <c r="M4" s="37"/>
      <c r="N4" s="36"/>
      <c r="O4" s="37"/>
      <c r="P4" s="38"/>
      <c r="Q4" s="36"/>
      <c r="R4" s="39"/>
      <c r="S4" s="38"/>
      <c r="T4" s="37"/>
      <c r="U4" s="36"/>
      <c r="V4" s="36"/>
      <c r="W4" s="37"/>
      <c r="X4" s="36"/>
      <c r="Y4" s="37"/>
      <c r="Z4" s="36"/>
      <c r="AA4" s="37"/>
      <c r="AB4" s="37"/>
      <c r="AC4" s="40"/>
      <c r="AD4" s="40"/>
    </row>
    <row r="5" spans="1:30" s="44" customFormat="1" ht="22.5" customHeight="1">
      <c r="A5" s="45" t="s">
        <v>0</v>
      </c>
      <c r="B5" s="46" t="s">
        <v>1</v>
      </c>
      <c r="C5" s="46" t="s">
        <v>2</v>
      </c>
      <c r="D5" s="47" t="s">
        <v>3</v>
      </c>
      <c r="E5" s="180" t="s">
        <v>54</v>
      </c>
      <c r="F5" s="187"/>
      <c r="G5" s="188"/>
      <c r="H5" s="188"/>
      <c r="I5" s="188"/>
      <c r="J5" s="189"/>
      <c r="K5" s="188"/>
      <c r="L5" s="188"/>
      <c r="M5" s="188"/>
      <c r="N5" s="188"/>
      <c r="O5" s="188"/>
      <c r="P5" s="187"/>
      <c r="Q5" s="188"/>
      <c r="R5" s="188"/>
      <c r="S5" s="188"/>
      <c r="T5" s="189"/>
      <c r="U5" s="187"/>
      <c r="V5" s="188"/>
      <c r="W5" s="188"/>
      <c r="X5" s="188"/>
      <c r="Y5" s="189"/>
      <c r="Z5" s="48" t="s">
        <v>4</v>
      </c>
      <c r="AA5" s="49" t="s">
        <v>4</v>
      </c>
      <c r="AB5" s="50"/>
      <c r="AC5" s="51"/>
      <c r="AD5" s="190" t="s">
        <v>30</v>
      </c>
    </row>
    <row r="6" spans="1:30" s="65" customFormat="1" ht="15.75" customHeight="1" thickBot="1">
      <c r="A6" s="160"/>
      <c r="B6" s="161"/>
      <c r="C6" s="161"/>
      <c r="D6" s="162"/>
      <c r="E6" s="181" t="s">
        <v>55</v>
      </c>
      <c r="F6" s="163" t="s">
        <v>6</v>
      </c>
      <c r="G6" s="164" t="s">
        <v>9</v>
      </c>
      <c r="H6" s="165" t="s">
        <v>7</v>
      </c>
      <c r="I6" s="166" t="s">
        <v>8</v>
      </c>
      <c r="J6" s="167" t="s">
        <v>10</v>
      </c>
      <c r="K6" s="163" t="s">
        <v>6</v>
      </c>
      <c r="L6" s="164" t="s">
        <v>9</v>
      </c>
      <c r="M6" s="165" t="s">
        <v>7</v>
      </c>
      <c r="N6" s="166" t="s">
        <v>8</v>
      </c>
      <c r="O6" s="167" t="s">
        <v>10</v>
      </c>
      <c r="P6" s="163" t="s">
        <v>6</v>
      </c>
      <c r="Q6" s="164" t="s">
        <v>9</v>
      </c>
      <c r="R6" s="165" t="s">
        <v>7</v>
      </c>
      <c r="S6" s="166" t="s">
        <v>8</v>
      </c>
      <c r="T6" s="167" t="s">
        <v>10</v>
      </c>
      <c r="U6" s="163" t="s">
        <v>6</v>
      </c>
      <c r="V6" s="164" t="s">
        <v>9</v>
      </c>
      <c r="W6" s="165" t="s">
        <v>7</v>
      </c>
      <c r="X6" s="166" t="s">
        <v>8</v>
      </c>
      <c r="Y6" s="167" t="s">
        <v>10</v>
      </c>
      <c r="Z6" s="168" t="s">
        <v>6</v>
      </c>
      <c r="AA6" s="169" t="s">
        <v>7</v>
      </c>
      <c r="AB6" s="170" t="s">
        <v>5</v>
      </c>
      <c r="AC6" s="63"/>
      <c r="AD6" s="191"/>
    </row>
    <row r="7" spans="1:30" s="7" customFormat="1" ht="15">
      <c r="A7" s="155" t="s">
        <v>11</v>
      </c>
      <c r="B7" s="144" t="s">
        <v>49</v>
      </c>
      <c r="C7" s="144" t="s">
        <v>50</v>
      </c>
      <c r="D7" s="179">
        <v>1994</v>
      </c>
      <c r="E7" s="154">
        <f>(E$6-D7)/10</f>
        <v>0.3</v>
      </c>
      <c r="F7" s="92"/>
      <c r="G7" s="9"/>
      <c r="H7" s="12"/>
      <c r="I7" s="9"/>
      <c r="J7" s="156">
        <f>F7+H7-I7</f>
        <v>0</v>
      </c>
      <c r="K7" s="11"/>
      <c r="L7" s="9"/>
      <c r="M7" s="12"/>
      <c r="N7" s="9"/>
      <c r="O7" s="156">
        <f>K7+M7-N7</f>
        <v>0</v>
      </c>
      <c r="P7" s="92">
        <v>2</v>
      </c>
      <c r="Q7" s="9">
        <v>10</v>
      </c>
      <c r="R7" s="12">
        <v>8.8</v>
      </c>
      <c r="S7" s="11"/>
      <c r="T7" s="156">
        <f>P7+R7-S7</f>
        <v>10.8</v>
      </c>
      <c r="U7" s="92">
        <v>2.2</v>
      </c>
      <c r="V7" s="9">
        <v>10</v>
      </c>
      <c r="W7" s="12">
        <v>8.5</v>
      </c>
      <c r="X7" s="11"/>
      <c r="Y7" s="156">
        <f>U7+W7-X7</f>
        <v>10.7</v>
      </c>
      <c r="Z7" s="157">
        <f>SUM(F7+K7+P7+U7)</f>
        <v>4.2</v>
      </c>
      <c r="AA7" s="158">
        <f>SUM(H7+M7+R7+W7)</f>
        <v>17.3</v>
      </c>
      <c r="AB7" s="159">
        <f>$E7+$J7+$O7+$T7+$Y7</f>
        <v>21.8</v>
      </c>
      <c r="AC7" s="77"/>
      <c r="AD7" s="176">
        <f>SUM(H7+M7+R7+W7)-SUM(G7+L7+Q7+V7)</f>
        <v>-2.6999999999999993</v>
      </c>
    </row>
    <row r="8" spans="1:30" s="93" customFormat="1" ht="12">
      <c r="A8" s="79"/>
      <c r="B8" s="80" t="s">
        <v>51</v>
      </c>
      <c r="C8" s="80"/>
      <c r="D8" s="81"/>
      <c r="E8" s="145"/>
      <c r="F8" s="82"/>
      <c r="G8" s="84"/>
      <c r="H8" s="83"/>
      <c r="I8" s="84"/>
      <c r="J8" s="85"/>
      <c r="K8" s="86"/>
      <c r="L8" s="84"/>
      <c r="M8" s="83"/>
      <c r="N8" s="86"/>
      <c r="O8" s="85"/>
      <c r="P8" s="82" t="s">
        <v>11</v>
      </c>
      <c r="Q8" s="84"/>
      <c r="R8" s="83" t="s">
        <v>12</v>
      </c>
      <c r="S8" s="86"/>
      <c r="T8" s="85" t="s">
        <v>11</v>
      </c>
      <c r="U8" s="82" t="s">
        <v>11</v>
      </c>
      <c r="V8" s="84"/>
      <c r="W8" s="83" t="s">
        <v>11</v>
      </c>
      <c r="X8" s="86"/>
      <c r="Y8" s="85" t="s">
        <v>11</v>
      </c>
      <c r="Z8" s="87" t="s">
        <v>11</v>
      </c>
      <c r="AA8" s="88" t="s">
        <v>11</v>
      </c>
      <c r="AB8" s="89"/>
      <c r="AC8" s="90"/>
      <c r="AD8" s="177"/>
    </row>
    <row r="9" spans="1:30" s="7" customFormat="1" ht="15">
      <c r="A9" s="66" t="s">
        <v>12</v>
      </c>
      <c r="B9" s="67" t="s">
        <v>46</v>
      </c>
      <c r="C9" s="67" t="s">
        <v>47</v>
      </c>
      <c r="D9" s="68">
        <v>1993</v>
      </c>
      <c r="E9" s="146">
        <f>(E$6-D9)/10</f>
        <v>0.4</v>
      </c>
      <c r="F9" s="69"/>
      <c r="G9" s="71"/>
      <c r="H9" s="70"/>
      <c r="I9" s="71"/>
      <c r="J9" s="72">
        <f>F9+H9-I9</f>
        <v>0</v>
      </c>
      <c r="K9" s="73"/>
      <c r="L9" s="71"/>
      <c r="M9" s="70"/>
      <c r="N9" s="71"/>
      <c r="O9" s="72">
        <f>K9+M9-N9</f>
        <v>0</v>
      </c>
      <c r="P9" s="69">
        <v>1.3</v>
      </c>
      <c r="Q9" s="71">
        <v>10</v>
      </c>
      <c r="R9" s="70">
        <v>8.95</v>
      </c>
      <c r="S9" s="73"/>
      <c r="T9" s="72">
        <f>P9+R9-S9</f>
        <v>10.25</v>
      </c>
      <c r="U9" s="69">
        <v>2</v>
      </c>
      <c r="V9" s="71">
        <v>10</v>
      </c>
      <c r="W9" s="70">
        <v>8.2</v>
      </c>
      <c r="X9" s="73"/>
      <c r="Y9" s="72">
        <f>U9+W9-X9</f>
        <v>10.2</v>
      </c>
      <c r="Z9" s="74">
        <f>SUM(F9+K9+P9+U9)</f>
        <v>3.3</v>
      </c>
      <c r="AA9" s="75">
        <f>SUM(H9+M9+R9+W9)</f>
        <v>17.15</v>
      </c>
      <c r="AB9" s="76">
        <f>$E9+$J9+$O9+$T9+$Y9</f>
        <v>20.85</v>
      </c>
      <c r="AC9" s="77"/>
      <c r="AD9" s="78">
        <f>SUM(H9+M9+R9+W9)-SUM(G9+L9+Q9+V9)</f>
        <v>-2.8500000000000014</v>
      </c>
    </row>
    <row r="10" spans="1:30" s="93" customFormat="1" ht="12">
      <c r="A10" s="79"/>
      <c r="B10" s="80" t="s">
        <v>48</v>
      </c>
      <c r="C10" s="80"/>
      <c r="D10" s="81"/>
      <c r="E10" s="145"/>
      <c r="F10" s="82"/>
      <c r="G10" s="84"/>
      <c r="H10" s="83"/>
      <c r="I10" s="84"/>
      <c r="J10" s="85"/>
      <c r="K10" s="86"/>
      <c r="L10" s="84"/>
      <c r="M10" s="83"/>
      <c r="N10" s="86"/>
      <c r="O10" s="85"/>
      <c r="P10" s="82" t="s">
        <v>13</v>
      </c>
      <c r="Q10" s="84"/>
      <c r="R10" s="83" t="s">
        <v>11</v>
      </c>
      <c r="S10" s="86"/>
      <c r="T10" s="85" t="s">
        <v>12</v>
      </c>
      <c r="U10" s="82" t="s">
        <v>12</v>
      </c>
      <c r="V10" s="84"/>
      <c r="W10" s="83" t="s">
        <v>12</v>
      </c>
      <c r="X10" s="86"/>
      <c r="Y10" s="85" t="s">
        <v>12</v>
      </c>
      <c r="Z10" s="87" t="s">
        <v>159</v>
      </c>
      <c r="AA10" s="88" t="s">
        <v>12</v>
      </c>
      <c r="AB10" s="89"/>
      <c r="AC10" s="90"/>
      <c r="AD10" s="177"/>
    </row>
    <row r="11" spans="1:30" s="7" customFormat="1" ht="15">
      <c r="A11" s="66" t="s">
        <v>13</v>
      </c>
      <c r="B11" s="67" t="s">
        <v>43</v>
      </c>
      <c r="C11" s="67" t="s">
        <v>44</v>
      </c>
      <c r="D11" s="68">
        <v>1997</v>
      </c>
      <c r="E11" s="146">
        <f>(E$6-D11)/10</f>
        <v>0</v>
      </c>
      <c r="F11" s="69"/>
      <c r="G11" s="71"/>
      <c r="H11" s="70"/>
      <c r="I11" s="71"/>
      <c r="J11" s="72">
        <f>F11+H11-I11</f>
        <v>0</v>
      </c>
      <c r="K11" s="73"/>
      <c r="L11" s="71"/>
      <c r="M11" s="70"/>
      <c r="N11" s="71"/>
      <c r="O11" s="72">
        <f>K11+M11-N11</f>
        <v>0</v>
      </c>
      <c r="P11" s="69">
        <v>1.7</v>
      </c>
      <c r="Q11" s="71">
        <v>10</v>
      </c>
      <c r="R11" s="70">
        <v>6.45</v>
      </c>
      <c r="S11" s="73"/>
      <c r="T11" s="72">
        <f>P11+R11-S11</f>
        <v>8.15</v>
      </c>
      <c r="U11" s="69">
        <v>1.6</v>
      </c>
      <c r="V11" s="71">
        <v>10</v>
      </c>
      <c r="W11" s="70">
        <v>7.6</v>
      </c>
      <c r="X11" s="73"/>
      <c r="Y11" s="72">
        <f>U11+W11-X11</f>
        <v>9.2</v>
      </c>
      <c r="Z11" s="74">
        <f>SUM(F11+K11+P11+U11)</f>
        <v>3.3</v>
      </c>
      <c r="AA11" s="75">
        <f>SUM(H11+M11+R11+W11)</f>
        <v>14.05</v>
      </c>
      <c r="AB11" s="76">
        <f>$E11+$J11+$O11+$T11+$Y11</f>
        <v>17.35</v>
      </c>
      <c r="AC11" s="77"/>
      <c r="AD11" s="78">
        <f>SUM(H11+M11+R11+W11)-SUM(G11+L11+Q11+V11)</f>
        <v>-5.949999999999999</v>
      </c>
    </row>
    <row r="12" spans="1:30" s="93" customFormat="1" ht="12.75" thickBot="1">
      <c r="A12" s="119"/>
      <c r="B12" s="95" t="s">
        <v>45</v>
      </c>
      <c r="C12" s="95"/>
      <c r="D12" s="172"/>
      <c r="E12" s="153"/>
      <c r="F12" s="96"/>
      <c r="G12" s="98"/>
      <c r="H12" s="97"/>
      <c r="I12" s="98"/>
      <c r="J12" s="99"/>
      <c r="K12" s="100"/>
      <c r="L12" s="98"/>
      <c r="M12" s="97"/>
      <c r="N12" s="100"/>
      <c r="O12" s="99"/>
      <c r="P12" s="96" t="s">
        <v>12</v>
      </c>
      <c r="Q12" s="98"/>
      <c r="R12" s="97" t="s">
        <v>13</v>
      </c>
      <c r="S12" s="100"/>
      <c r="T12" s="99" t="s">
        <v>13</v>
      </c>
      <c r="U12" s="96" t="s">
        <v>13</v>
      </c>
      <c r="V12" s="98"/>
      <c r="W12" s="97" t="s">
        <v>13</v>
      </c>
      <c r="X12" s="100"/>
      <c r="Y12" s="99" t="s">
        <v>13</v>
      </c>
      <c r="Z12" s="101" t="s">
        <v>159</v>
      </c>
      <c r="AA12" s="102" t="s">
        <v>13</v>
      </c>
      <c r="AB12" s="103"/>
      <c r="AC12" s="90"/>
      <c r="AD12" s="178"/>
    </row>
    <row r="13" spans="1:30" s="94" customFormat="1" ht="6.75" customHeight="1">
      <c r="A13" s="105"/>
      <c r="B13" s="106"/>
      <c r="C13" s="106"/>
      <c r="D13" s="107"/>
      <c r="E13" s="149"/>
      <c r="F13" s="108"/>
      <c r="G13" s="108"/>
      <c r="H13" s="109"/>
      <c r="I13" s="108"/>
      <c r="J13" s="110"/>
      <c r="K13" s="111"/>
      <c r="L13" s="108"/>
      <c r="M13" s="110"/>
      <c r="N13" s="111"/>
      <c r="O13" s="110"/>
      <c r="P13" s="112"/>
      <c r="Q13" s="108"/>
      <c r="R13" s="113"/>
      <c r="S13" s="112"/>
      <c r="T13" s="110"/>
      <c r="U13" s="111"/>
      <c r="V13" s="108"/>
      <c r="W13" s="113"/>
      <c r="X13" s="112"/>
      <c r="Y13" s="110"/>
      <c r="Z13" s="111"/>
      <c r="AA13" s="110"/>
      <c r="AB13" s="10"/>
      <c r="AC13" s="24"/>
      <c r="AD13" s="5"/>
    </row>
    <row r="14" spans="1:28" s="5" customFormat="1" ht="15" customHeight="1">
      <c r="A14" s="194" t="s">
        <v>26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4"/>
      <c r="U14" s="15"/>
      <c r="V14" s="15"/>
      <c r="W14" s="14"/>
      <c r="X14" s="15"/>
      <c r="Y14" s="14"/>
      <c r="Z14" s="15"/>
      <c r="AA14" s="14"/>
      <c r="AB14" s="14"/>
    </row>
    <row r="15" spans="3:28" s="6" customFormat="1" ht="6" customHeight="1">
      <c r="C15" s="16"/>
      <c r="D15" s="17"/>
      <c r="E15" s="150"/>
      <c r="F15" s="18"/>
      <c r="G15" s="20"/>
      <c r="H15" s="19"/>
      <c r="I15" s="20"/>
      <c r="J15" s="19"/>
      <c r="K15" s="20"/>
      <c r="L15" s="20"/>
      <c r="M15" s="19"/>
      <c r="N15" s="20"/>
      <c r="O15" s="19"/>
      <c r="P15" s="20"/>
      <c r="Q15" s="20"/>
      <c r="R15" s="19"/>
      <c r="S15" s="20"/>
      <c r="T15" s="19"/>
      <c r="U15" s="20"/>
      <c r="V15" s="20"/>
      <c r="W15" s="19"/>
      <c r="X15" s="20"/>
      <c r="Y15" s="19"/>
      <c r="Z15" s="20"/>
      <c r="AA15" s="19"/>
      <c r="AB15" s="19"/>
    </row>
    <row r="16" spans="1:30" s="7" customFormat="1" ht="15">
      <c r="A16" s="192" t="s">
        <v>27</v>
      </c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21"/>
      <c r="AD16" s="21"/>
    </row>
    <row r="17" spans="1:30" s="7" customFormat="1" ht="15">
      <c r="A17" s="192" t="s">
        <v>31</v>
      </c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21"/>
      <c r="AD17" s="21"/>
    </row>
    <row r="18" spans="1:30" s="7" customFormat="1" ht="15">
      <c r="A18" s="192" t="s">
        <v>28</v>
      </c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21"/>
      <c r="AD18" s="21"/>
    </row>
    <row r="19" spans="1:30" s="7" customFormat="1" ht="15">
      <c r="A19" s="192" t="s">
        <v>29</v>
      </c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21"/>
      <c r="AD19" s="21"/>
    </row>
    <row r="20" spans="1:30" s="7" customFormat="1" ht="15">
      <c r="A20" s="192" t="s">
        <v>160</v>
      </c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21"/>
      <c r="AD20" s="21"/>
    </row>
    <row r="21" spans="1:30" ht="6.75" customHeight="1">
      <c r="A21" s="22"/>
      <c r="C21" s="23"/>
      <c r="D21" s="24"/>
      <c r="E21" s="151"/>
      <c r="F21" s="11"/>
      <c r="G21" s="25"/>
      <c r="H21" s="12"/>
      <c r="I21" s="25"/>
      <c r="J21" s="10"/>
      <c r="L21" s="25"/>
      <c r="N21" s="25"/>
      <c r="O21" s="12"/>
      <c r="Q21" s="25"/>
      <c r="R21" s="13"/>
      <c r="S21" s="26"/>
      <c r="T21" s="27"/>
      <c r="U21" s="26"/>
      <c r="V21" s="25"/>
      <c r="W21" s="27"/>
      <c r="X21" s="26"/>
      <c r="Y21" s="27"/>
      <c r="Z21" s="26"/>
      <c r="AA21" s="27"/>
      <c r="AB21" s="27"/>
      <c r="AC21" s="4"/>
      <c r="AD21" s="4"/>
    </row>
    <row r="22" spans="1:29" s="1" customFormat="1" ht="74.25" customHeight="1">
      <c r="A22" s="183" t="s">
        <v>191</v>
      </c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21"/>
    </row>
  </sheetData>
  <sheetProtection/>
  <mergeCells count="15">
    <mergeCell ref="A16:AB16"/>
    <mergeCell ref="A17:AB17"/>
    <mergeCell ref="A20:AB20"/>
    <mergeCell ref="A18:AB18"/>
    <mergeCell ref="A19:AB19"/>
    <mergeCell ref="A22:AB22"/>
    <mergeCell ref="AD5:AD6"/>
    <mergeCell ref="Y1:AB1"/>
    <mergeCell ref="B3:AB3"/>
    <mergeCell ref="F1:W1"/>
    <mergeCell ref="F5:J5"/>
    <mergeCell ref="K5:O5"/>
    <mergeCell ref="P5:T5"/>
    <mergeCell ref="U5:Y5"/>
    <mergeCell ref="A14:S14"/>
  </mergeCells>
  <printOptions/>
  <pageMargins left="0.08" right="0.13" top="0.32" bottom="0.21" header="0.08" footer="0.13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2014-12-06T19:03:53Z</cp:lastPrinted>
  <dcterms:created xsi:type="dcterms:W3CDTF">2010-11-23T16:44:29Z</dcterms:created>
  <dcterms:modified xsi:type="dcterms:W3CDTF">2015-03-05T19:35:12Z</dcterms:modified>
  <cp:category/>
  <cp:version/>
  <cp:contentType/>
  <cp:contentStatus/>
</cp:coreProperties>
</file>